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900" firstSheet="2" activeTab="6"/>
  </bookViews>
  <sheets>
    <sheet name="шаблон" sheetId="38" state="hidden" r:id="rId1"/>
    <sheet name="спец" sheetId="18" state="hidden" r:id="rId2"/>
    <sheet name="7 класс" sheetId="57" r:id="rId3"/>
    <sheet name="8 класс" sheetId="66" r:id="rId4"/>
    <sheet name="9 класс" sheetId="67" r:id="rId5"/>
    <sheet name="10 класс" sheetId="68" r:id="rId6"/>
    <sheet name="11 класс" sheetId="69" r:id="rId7"/>
  </sheets>
  <externalReferences>
    <externalReference r:id="rId8"/>
    <externalReference r:id="rId9"/>
  </externalReferences>
  <definedNames>
    <definedName name="_xlnm._FilterDatabase" localSheetId="5" hidden="1">'10 класс'!$A$17:$S$17</definedName>
    <definedName name="_xlnm._FilterDatabase" localSheetId="6" hidden="1">'11 класс'!$A$17:$R$17</definedName>
    <definedName name="_xlnm._FilterDatabase" localSheetId="2" hidden="1">'7 класс'!$A$17:$S$17</definedName>
    <definedName name="_xlnm._FilterDatabase" localSheetId="4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5">'10 класс'!$A$1:$S$43</definedName>
    <definedName name="_xlnm.Print_Area" localSheetId="6">'11 класс'!$A$1:$S$36</definedName>
    <definedName name="_xlnm.Print_Area" localSheetId="2">'7 класс'!$A$1:$S$43</definedName>
    <definedName name="_xlnm.Print_Area" localSheetId="3">'8 класс'!$A$1:$S$35</definedName>
    <definedName name="_xlnm.Print_Area" localSheetId="4">'9 класс'!$A$1:$S$28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37" i="68" l="1"/>
  <c r="R37" i="68" s="1"/>
  <c r="Q36" i="68"/>
  <c r="R36" i="68" s="1"/>
  <c r="Q35" i="68"/>
  <c r="R35" i="68" s="1"/>
  <c r="Q34" i="68"/>
  <c r="R34" i="68" s="1"/>
  <c r="Q33" i="68"/>
  <c r="R33" i="68" s="1"/>
  <c r="Q32" i="68"/>
  <c r="R32" i="68" s="1"/>
  <c r="Q31" i="68"/>
  <c r="R31" i="68" s="1"/>
  <c r="Q30" i="68"/>
  <c r="R30" i="68" s="1"/>
  <c r="Q29" i="68"/>
  <c r="R29" i="68" s="1"/>
  <c r="Q28" i="68"/>
  <c r="R28" i="68" s="1"/>
  <c r="Q27" i="68"/>
  <c r="R27" i="68" s="1"/>
  <c r="Q26" i="68"/>
  <c r="R26" i="68" s="1"/>
  <c r="Q25" i="68"/>
  <c r="R25" i="68" s="1"/>
  <c r="Q24" i="68"/>
  <c r="R24" i="68" s="1"/>
  <c r="Q23" i="68"/>
  <c r="R23" i="68" s="1"/>
  <c r="Q22" i="68"/>
  <c r="R22" i="68" s="1"/>
  <c r="Q21" i="68"/>
  <c r="R21" i="68" s="1"/>
  <c r="Q20" i="68"/>
  <c r="R20" i="68" s="1"/>
  <c r="Q19" i="68"/>
  <c r="R19" i="68" s="1"/>
  <c r="Q18" i="68"/>
  <c r="R18" i="68" s="1"/>
  <c r="Q37" i="57"/>
  <c r="R37" i="57" s="1"/>
  <c r="A37" i="57"/>
  <c r="Q36" i="57"/>
  <c r="R36" i="57" s="1"/>
  <c r="A36" i="57"/>
  <c r="Q35" i="57"/>
  <c r="R35" i="57" s="1"/>
  <c r="A35" i="57"/>
  <c r="Q34" i="57"/>
  <c r="R34" i="57" s="1"/>
  <c r="A34" i="57"/>
  <c r="Q33" i="57"/>
  <c r="R33" i="57" s="1"/>
  <c r="A33" i="57"/>
  <c r="Q32" i="57"/>
  <c r="R32" i="57" s="1"/>
  <c r="A32" i="57"/>
  <c r="R31" i="57"/>
  <c r="Q31" i="57"/>
  <c r="A31" i="57"/>
  <c r="Q30" i="57"/>
  <c r="R30" i="57" s="1"/>
  <c r="A30" i="57"/>
  <c r="Q29" i="57"/>
  <c r="R29" i="57" s="1"/>
  <c r="A29" i="57"/>
  <c r="Q28" i="57"/>
  <c r="R28" i="57" s="1"/>
  <c r="A28" i="57"/>
  <c r="Q27" i="57"/>
  <c r="R27" i="57" s="1"/>
  <c r="A27" i="57"/>
  <c r="R26" i="57"/>
  <c r="Q26" i="57"/>
  <c r="A26" i="57"/>
  <c r="Q25" i="57"/>
  <c r="R25" i="57" s="1"/>
  <c r="A25" i="57"/>
  <c r="Q24" i="57"/>
  <c r="R24" i="57" s="1"/>
  <c r="A24" i="57"/>
  <c r="Q23" i="57"/>
  <c r="R23" i="57" s="1"/>
  <c r="A23" i="57"/>
  <c r="Q22" i="57"/>
  <c r="R22" i="57" s="1"/>
  <c r="A22" i="57"/>
  <c r="Q21" i="57"/>
  <c r="R21" i="57" s="1"/>
  <c r="A21" i="57"/>
  <c r="Q20" i="57"/>
  <c r="R20" i="57" s="1"/>
  <c r="A20" i="57"/>
  <c r="Q19" i="57"/>
  <c r="R19" i="57" s="1"/>
  <c r="A19" i="57"/>
  <c r="Q18" i="57"/>
  <c r="R18" i="57" s="1"/>
  <c r="A18" i="57"/>
  <c r="A22" i="67" l="1"/>
  <c r="Q22" i="67"/>
  <c r="R22" i="67" s="1"/>
  <c r="Q21" i="67"/>
  <c r="R21" i="67" s="1"/>
  <c r="Q20" i="67"/>
  <c r="R20" i="67" s="1"/>
  <c r="Q19" i="67"/>
  <c r="R19" i="67" s="1"/>
  <c r="Q18" i="67"/>
  <c r="R18" i="67" s="1"/>
  <c r="Q25" i="66" l="1"/>
  <c r="R25" i="66" s="1"/>
  <c r="A25" i="66"/>
  <c r="Q24" i="66"/>
  <c r="R24" i="66" s="1"/>
  <c r="A24" i="66"/>
  <c r="Q23" i="66"/>
  <c r="R23" i="66" s="1"/>
  <c r="A23" i="66"/>
  <c r="Q22" i="66"/>
  <c r="R22" i="66" s="1"/>
  <c r="A22" i="66"/>
  <c r="Q21" i="66"/>
  <c r="R21" i="66" s="1"/>
  <c r="A21" i="66"/>
  <c r="Q20" i="66"/>
  <c r="R20" i="66" s="1"/>
  <c r="A20" i="66"/>
  <c r="Q19" i="66"/>
  <c r="R19" i="66" s="1"/>
  <c r="A19" i="66"/>
  <c r="Q18" i="66"/>
  <c r="R18" i="66" s="1"/>
  <c r="A18" i="66"/>
  <c r="Q30" i="69" l="1"/>
  <c r="R30" i="69" s="1"/>
  <c r="A30" i="69"/>
  <c r="Q29" i="69"/>
  <c r="R29" i="69" s="1"/>
  <c r="A29" i="69"/>
  <c r="Q28" i="69"/>
  <c r="R28" i="69" s="1"/>
  <c r="A28" i="69"/>
  <c r="Q27" i="69"/>
  <c r="R27" i="69" s="1"/>
  <c r="A27" i="69"/>
  <c r="Q26" i="69"/>
  <c r="R26" i="69" s="1"/>
  <c r="A26" i="69"/>
  <c r="Q25" i="69"/>
  <c r="R25" i="69" s="1"/>
  <c r="A25" i="69"/>
  <c r="Q24" i="69"/>
  <c r="R24" i="69" s="1"/>
  <c r="A24" i="69"/>
  <c r="Q23" i="69"/>
  <c r="R23" i="69" s="1"/>
  <c r="A23" i="69"/>
  <c r="Q22" i="69"/>
  <c r="R22" i="69" s="1"/>
  <c r="A22" i="69"/>
  <c r="Q21" i="69"/>
  <c r="R21" i="69" s="1"/>
  <c r="A21" i="69"/>
  <c r="Q20" i="69"/>
  <c r="R20" i="69" s="1"/>
  <c r="A20" i="69"/>
  <c r="Q19" i="69"/>
  <c r="R19" i="69" s="1"/>
  <c r="A19" i="69"/>
  <c r="Q18" i="69"/>
  <c r="R18" i="69" s="1"/>
  <c r="A18" i="69"/>
  <c r="A19" i="68" l="1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19" i="67"/>
  <c r="A20" i="67"/>
  <c r="A21" i="67"/>
  <c r="A18" i="68" l="1"/>
  <c r="A18" i="6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<sst xmlns="http://schemas.openxmlformats.org/spreadsheetml/2006/main" count="858" uniqueCount="376">
  <si>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</si>
  <si>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</si>
  <si>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</si>
  <si>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</si>
  <si>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</si>
  <si>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</si>
  <si>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</si>
  <si>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</si>
  <si>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</si>
  <si>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</si>
  <si>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</si>
  <si>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</si>
  <si>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</si>
  <si>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</si>
  <si>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</si>
  <si>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</si>
  <si>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</si>
  <si>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</si>
  <si>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</si>
  <si>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</si>
  <si>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</si>
  <si>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</si>
  <si>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</si>
  <si>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</si>
  <si>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</si>
  <si>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</si>
  <si>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</si>
  <si>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</si>
  <si>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</si>
  <si>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</si>
  <si>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</si>
  <si>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</si>
  <si>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</si>
  <si>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</si>
  <si>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</si>
  <si>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</si>
  <si>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</si>
  <si>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</si>
  <si>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</si>
  <si>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</si>
  <si>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</si>
  <si>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</si>
  <si>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</si>
  <si>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</si>
  <si>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</si>
  <si>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</si>
  <si>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</si>
  <si>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</si>
  <si>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</si>
  <si>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</si>
  <si>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</si>
  <si>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</si>
  <si>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</si>
  <si>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</si>
  <si>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</si>
  <si>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</si>
  <si>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</si>
  <si>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</si>
  <si>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</si>
  <si>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</si>
  <si>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</si>
  <si>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</si>
  <si>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</si>
  <si>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</si>
  <si>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</si>
  <si>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</si>
  <si>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</si>
  <si>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</si>
  <si>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</si>
  <si>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</si>
  <si>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</si>
  <si>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</si>
  <si>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</si>
  <si>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</si>
  <si>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</si>
  <si>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</si>
  <si>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</si>
  <si>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</si>
  <si>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</si>
  <si>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</si>
  <si>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</si>
  <si>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</si>
  <si>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</si>
  <si>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</si>
  <si>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</si>
  <si>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</si>
  <si>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</si>
  <si>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</si>
  <si>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</si>
  <si>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</si>
  <si>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</si>
  <si>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</si>
  <si>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</si>
  <si>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</si>
  <si>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</si>
  <si>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</si>
  <si>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</si>
  <si>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</si>
  <si>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</si>
  <si>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</si>
  <si>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</si>
  <si>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</si>
  <si>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</si>
  <si>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</si>
  <si>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</si>
  <si>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</si>
  <si>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</si>
  <si>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</si>
  <si>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</si>
  <si>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</si>
  <si>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</si>
  <si>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</si>
  <si>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</si>
  <si>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</si>
  <si>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</si>
  <si>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</si>
  <si>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</si>
  <si>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</si>
  <si>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</si>
  <si>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</si>
  <si>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</si>
  <si>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</si>
  <si>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</si>
  <si>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</si>
  <si>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</si>
  <si>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</si>
  <si>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</si>
  <si>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</si>
  <si>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</si>
  <si>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</si>
  <si>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</si>
  <si>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</si>
  <si>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</si>
  <si>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</si>
  <si>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</si>
  <si>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</si>
  <si>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</si>
  <si>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</si>
  <si>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</si>
  <si>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</si>
  <si>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</si>
  <si>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</si>
  <si>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</si>
  <si>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</si>
  <si>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</si>
  <si>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</si>
  <si>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</si>
  <si>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</si>
  <si>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</si>
  <si>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</si>
  <si>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</si>
  <si>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</si>
  <si>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</si>
  <si>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</si>
  <si>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</si>
  <si>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</si>
  <si>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</si>
  <si>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</si>
  <si>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</si>
  <si>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</si>
  <si>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</si>
  <si>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</si>
  <si>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</si>
  <si>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</si>
  <si>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</si>
  <si>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</si>
  <si>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</si>
  <si>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</si>
  <si>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</si>
  <si>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</si>
  <si>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</si>
  <si>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</si>
  <si>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</si>
  <si>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</si>
  <si>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</si>
  <si>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</si>
  <si>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</si>
  <si>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</si>
  <si>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</si>
  <si>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</si>
  <si>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</si>
  <si>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</si>
  <si>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</si>
  <si>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</si>
  <si>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</si>
  <si>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</si>
  <si>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</si>
  <si>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</si>
  <si>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</si>
  <si>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</si>
  <si>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</si>
  <si>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</si>
  <si>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</si>
  <si>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</si>
  <si>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</si>
  <si>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</si>
  <si>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</si>
  <si>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</si>
  <si>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</si>
  <si>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</si>
  <si>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</si>
  <si>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</si>
  <si>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</si>
  <si>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</si>
  <si>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</si>
  <si>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</si>
  <si>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</si>
  <si>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</si>
  <si>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</si>
  <si>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</si>
  <si>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</si>
  <si>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</si>
  <si>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</si>
  <si>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</si>
  <si>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</si>
  <si>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</si>
  <si>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</si>
  <si>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</si>
  <si>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</si>
  <si>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</si>
  <si>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</si>
  <si>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</si>
  <si>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</si>
  <si>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</si>
  <si>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</si>
  <si>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</si>
  <si>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</si>
  <si>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</si>
  <si>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</si>
  <si>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</si>
  <si>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</si>
  <si>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</si>
  <si>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</si>
  <si>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</si>
  <si>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</si>
  <si>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</si>
  <si>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</si>
  <si>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</si>
  <si>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</si>
  <si>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</si>
  <si>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</si>
  <si>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</si>
  <si>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</si>
  <si>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</si>
  <si>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</si>
  <si>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</si>
  <si>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</si>
  <si>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</si>
  <si>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</si>
  <si>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</si>
  <si>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</si>
  <si>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</si>
  <si>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</si>
  <si>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</si>
  <si>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</si>
  <si>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</si>
  <si>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</si>
  <si>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</si>
  <si>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</si>
  <si>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</si>
  <si>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</si>
  <si>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</si>
  <si>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</si>
  <si>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</si>
  <si>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</si>
  <si>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</si>
  <si>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</si>
  <si>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</si>
  <si>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</si>
  <si>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</si>
  <si>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</si>
  <si>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</si>
  <si>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</si>
  <si>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</si>
  <si>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</si>
  <si>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</si>
  <si>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</si>
  <si>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</si>
  <si>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</si>
  <si>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</si>
  <si>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</si>
  <si>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</si>
  <si>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</si>
  <si>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</si>
  <si>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</si>
  <si>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</si>
  <si>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</si>
  <si>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</si>
  <si>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</si>
  <si>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</si>
  <si>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</si>
  <si>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</si>
  <si>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</si>
  <si>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</si>
  <si>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</si>
  <si>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</si>
  <si>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</si>
  <si>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</si>
  <si>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</si>
  <si>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</si>
  <si>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</si>
  <si>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</si>
  <si>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</si>
  <si>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</si>
  <si>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</si>
  <si>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</si>
  <si>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</si>
  <si>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</si>
  <si>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</si>
  <si>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</si>
  <si>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</si>
  <si>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</si>
  <si>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</si>
  <si>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</si>
  <si>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</si>
  <si>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</si>
  <si>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</si>
  <si>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</si>
  <si>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</si>
  <si>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</si>
  <si>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</si>
  <si>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</si>
  <si>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</si>
  <si>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</si>
  <si>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</si>
  <si>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</si>
  <si>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</si>
  <si>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</si>
  <si>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</si>
  <si>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</si>
  <si>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</si>
  <si>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</si>
  <si>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</si>
  <si>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</si>
  <si>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</si>
  <si>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</si>
  <si>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</si>
  <si>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</si>
  <si>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</si>
  <si>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</si>
  <si>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</si>
  <si>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</si>
  <si>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</si>
  <si>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</si>
  <si>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</si>
  <si>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</si>
  <si>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</si>
  <si>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</si>
  <si>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</si>
  <si>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</si>
  <si>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</si>
  <si>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</si>
  <si>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</si>
  <si>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</si>
  <si>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</si>
  <si>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</si>
  <si>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</si>
  <si>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</si>
  <si>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</si>
  <si>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</si>
  <si>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</si>
  <si>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</si>
  <si>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</si>
  <si>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</si>
  <si>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</si>
  <si>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</si>
  <si>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</si>
  <si>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</si>
  <si>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</si>
  <si>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</si>
  <si>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</si>
  <si>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>А.Н. Лукина</t>
  </si>
  <si>
    <t>Л.В. Аверина</t>
  </si>
  <si>
    <t xml:space="preserve"> результатов проверки работ школьного этапа предметных олимпиад  по  предмету</t>
  </si>
  <si>
    <t>искусство (МХК)</t>
  </si>
  <si>
    <t>Л.С. 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</si>
</sst>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NumberFormat="1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102;&#1076;&#1084;&#1080;&#1083;&#1072;\Desktop\&#1055;&#1088;&#1086;&#1090;&#1086;&#1082;&#1086;&#1083;%20&#1042;c&#1054;&#1064;_&#1064;&#1069;_&#1052;&#1061;&#1050;_4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3" spans="1:21" ht="18" x14ac:dyDescent="0.3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 t="s">
        <v>141</v>
      </c>
      <c r="M3" s="101"/>
      <c r="N3" s="101"/>
      <c r="O3" s="101"/>
      <c r="P3" s="101"/>
      <c r="Q3" s="101"/>
      <c r="R3" s="101"/>
      <c r="S3" s="101"/>
      <c r="T3" s="101"/>
      <c r="U3" s="101"/>
    </row>
    <row r="4" spans="1:21" x14ac:dyDescent="0.3">
      <c r="L4" s="102" t="s">
        <v>5</v>
      </c>
      <c r="M4" s="102"/>
      <c r="N4" s="102"/>
      <c r="O4" s="102"/>
      <c r="P4" s="102"/>
      <c r="Q4" s="102"/>
      <c r="R4" s="102"/>
      <c r="S4" s="102"/>
      <c r="T4" s="102"/>
      <c r="U4" s="102"/>
    </row>
    <row r="5" spans="1:21" ht="17.399999999999999" x14ac:dyDescent="0.3">
      <c r="L5" s="101" t="s">
        <v>142</v>
      </c>
      <c r="M5" s="101"/>
      <c r="N5" s="101"/>
      <c r="O5" s="101"/>
      <c r="P5" s="101"/>
      <c r="Q5" s="101"/>
      <c r="R5" s="101"/>
      <c r="S5" s="101"/>
      <c r="T5" s="101"/>
      <c r="U5" s="101"/>
    </row>
    <row r="6" spans="1:21" x14ac:dyDescent="0.3">
      <c r="L6" s="102" t="s">
        <v>143</v>
      </c>
      <c r="M6" s="102"/>
      <c r="N6" s="102"/>
      <c r="O6" s="102"/>
      <c r="P6" s="102"/>
      <c r="Q6" s="102"/>
      <c r="R6" s="102"/>
      <c r="S6" s="102"/>
      <c r="T6" s="102"/>
      <c r="U6" s="102"/>
    </row>
    <row r="8" spans="1:21" ht="15.6" x14ac:dyDescent="0.3">
      <c r="A8" s="103" t="s">
        <v>6</v>
      </c>
      <c r="B8" s="103"/>
      <c r="C8" s="103"/>
      <c r="D8" s="103"/>
      <c r="E8" s="103"/>
      <c r="F8" s="104">
        <v>44463</v>
      </c>
      <c r="G8" s="104"/>
      <c r="H8" s="104"/>
      <c r="I8" s="105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6" t="s">
        <v>1</v>
      </c>
      <c r="B10" s="106"/>
      <c r="C10" s="106"/>
      <c r="D10" s="106"/>
      <c r="E10" s="106"/>
      <c r="F10" s="107" t="s">
        <v>137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R10" s="98" t="s">
        <v>15</v>
      </c>
      <c r="S10" s="98"/>
      <c r="T10" s="98"/>
      <c r="U10" s="98"/>
    </row>
    <row r="11" spans="1:21" ht="15.6" x14ac:dyDescent="0.3">
      <c r="A11" s="33"/>
      <c r="B11" s="33"/>
      <c r="C11" s="33"/>
      <c r="D11" s="33"/>
      <c r="E11" s="33"/>
      <c r="F11" s="97" t="s">
        <v>140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R11" s="98" t="s">
        <v>16</v>
      </c>
      <c r="S11" s="98"/>
      <c r="T11" s="98"/>
      <c r="U11" s="98"/>
    </row>
    <row r="12" spans="1:21" ht="15.6" x14ac:dyDescent="0.3">
      <c r="A12" s="33"/>
      <c r="B12" s="33"/>
      <c r="C12" s="33"/>
      <c r="D12" s="33"/>
      <c r="E12" s="33"/>
      <c r="F12" s="97" t="s">
        <v>138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R12" s="98" t="s">
        <v>16</v>
      </c>
      <c r="S12" s="98"/>
      <c r="T12" s="98"/>
      <c r="U12" s="98"/>
    </row>
    <row r="13" spans="1:21" ht="15.6" x14ac:dyDescent="0.3">
      <c r="A13" s="99" t="s">
        <v>12</v>
      </c>
      <c r="B13" s="99"/>
      <c r="C13" s="99"/>
      <c r="D13" s="99"/>
      <c r="E13" s="32"/>
      <c r="F13" s="109">
        <v>21</v>
      </c>
      <c r="G13" s="109"/>
      <c r="H13" s="109"/>
      <c r="I13" s="109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9" t="s">
        <v>14</v>
      </c>
      <c r="B15" s="99"/>
      <c r="C15" s="99"/>
      <c r="D15" s="99"/>
      <c r="E15" s="32"/>
      <c r="F15" s="109">
        <v>22</v>
      </c>
      <c r="G15" s="109"/>
      <c r="H15" s="109"/>
      <c r="I15" s="109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10" t="s">
        <v>17</v>
      </c>
      <c r="J17" s="111"/>
      <c r="K17" s="111"/>
      <c r="L17" s="111"/>
      <c r="M17" s="111"/>
      <c r="N17" s="111"/>
      <c r="O17" s="111"/>
      <c r="P17" s="111"/>
      <c r="Q17" s="111"/>
      <c r="R17" s="112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13">
        <f>F8</f>
        <v>44463</v>
      </c>
      <c r="K124" s="113"/>
      <c r="L124" s="113"/>
      <c r="M124" s="113"/>
      <c r="N124" s="113"/>
      <c r="O124" s="113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08" t="str">
        <f>F10</f>
        <v>Крупчак Э. В.</v>
      </c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14" t="s">
        <v>8</v>
      </c>
      <c r="B127" s="114"/>
      <c r="C127" s="3"/>
      <c r="D127" s="14"/>
      <c r="E127" s="14"/>
      <c r="F127" s="14"/>
      <c r="G127" s="14"/>
      <c r="H127" s="14"/>
      <c r="I127" s="4"/>
      <c r="J127" s="108" t="str">
        <f>F11</f>
        <v>Вихарева О. В., Иван</v>
      </c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108" t="str">
        <f>F12</f>
        <v>Гаврилова В. В.</v>
      </c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0" priority="2">
      <formula>LEN(TRIM(F3))=0</formula>
    </cfRule>
  </conditionalFormatting>
  <conditionalFormatting sqref="L5">
    <cfRule type="containsBlanks" dxfId="9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4"/>
  <sheetViews>
    <sheetView view="pageBreakPreview" topLeftCell="A6" zoomScaleSheetLayoutView="100" workbookViewId="0">
      <selection activeCell="B18" sqref="B18:E37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6" x14ac:dyDescent="0.3">
      <c r="A3" s="119" t="s">
        <v>370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100" t="s">
        <v>373</v>
      </c>
      <c r="B5" s="100"/>
      <c r="C5" s="100"/>
      <c r="D5" s="100"/>
      <c r="E5" s="100"/>
      <c r="F5" s="100"/>
      <c r="G5" s="100"/>
      <c r="H5" s="100"/>
      <c r="I5" s="100"/>
      <c r="J5" s="115" t="s">
        <v>374</v>
      </c>
      <c r="K5" s="115"/>
      <c r="L5" s="115"/>
      <c r="M5" s="115"/>
      <c r="N5" s="115"/>
      <c r="O5" s="115"/>
      <c r="P5" s="115"/>
      <c r="Q5" s="115"/>
      <c r="R5" s="115"/>
      <c r="S5" s="115"/>
    </row>
    <row r="6" spans="1:19" x14ac:dyDescent="0.3">
      <c r="J6" s="102" t="s">
        <v>5</v>
      </c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7.399999999999999" x14ac:dyDescent="0.3">
      <c r="J7" s="115" t="s">
        <v>360</v>
      </c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J8" s="102" t="s">
        <v>143</v>
      </c>
      <c r="K8" s="102"/>
      <c r="L8" s="102"/>
      <c r="M8" s="102"/>
      <c r="N8" s="102"/>
      <c r="O8" s="102"/>
      <c r="P8" s="102"/>
      <c r="Q8" s="102"/>
      <c r="R8" s="102"/>
      <c r="S8" s="102"/>
    </row>
    <row r="10" spans="1:19" ht="15.6" x14ac:dyDescent="0.3">
      <c r="A10" s="103" t="s">
        <v>6</v>
      </c>
      <c r="B10" s="103"/>
      <c r="C10" s="103"/>
      <c r="D10" s="103"/>
      <c r="E10" s="116">
        <v>45191</v>
      </c>
      <c r="F10" s="116"/>
      <c r="G10" s="117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3" t="s">
        <v>368</v>
      </c>
      <c r="B12" s="103"/>
      <c r="C12" s="103"/>
      <c r="D12" s="103"/>
      <c r="E12" s="118">
        <v>20</v>
      </c>
      <c r="F12" s="118"/>
      <c r="G12" s="118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3" t="s">
        <v>369</v>
      </c>
      <c r="B14" s="103"/>
      <c r="C14" s="103"/>
      <c r="D14" s="103"/>
      <c r="E14" s="118">
        <v>65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4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 t="shared" ref="A18:A37" si="0">ROW(A1)</f>
        <v>1</v>
      </c>
      <c r="B18" s="77"/>
      <c r="C18" s="77"/>
      <c r="D18" s="77"/>
      <c r="E18" s="78"/>
      <c r="F18" s="80">
        <v>70041</v>
      </c>
      <c r="G18" s="19">
        <v>9</v>
      </c>
      <c r="H18" s="19">
        <v>4</v>
      </c>
      <c r="I18" s="19">
        <v>10</v>
      </c>
      <c r="J18" s="19">
        <v>3</v>
      </c>
      <c r="K18" s="19">
        <v>7</v>
      </c>
      <c r="L18" s="19">
        <v>16</v>
      </c>
      <c r="M18" s="19"/>
      <c r="N18" s="19"/>
      <c r="O18" s="19"/>
      <c r="P18" s="19"/>
      <c r="Q18" s="67">
        <f t="shared" ref="Q18:Q37" si="1">SUM(G18:P18)</f>
        <v>49</v>
      </c>
      <c r="R18" s="68">
        <f t="shared" ref="R18:R37" si="2">Q18/$E$14</f>
        <v>0.75384615384615383</v>
      </c>
      <c r="S18" s="22" t="s">
        <v>113</v>
      </c>
    </row>
    <row r="19" spans="1:19" x14ac:dyDescent="0.3">
      <c r="A19" s="79">
        <f t="shared" si="0"/>
        <v>2</v>
      </c>
      <c r="B19" s="77"/>
      <c r="C19" s="77"/>
      <c r="D19" s="77"/>
      <c r="E19" s="71"/>
      <c r="F19" s="80">
        <v>70026</v>
      </c>
      <c r="G19" s="19">
        <v>10</v>
      </c>
      <c r="H19" s="19">
        <v>4</v>
      </c>
      <c r="I19" s="19">
        <v>5</v>
      </c>
      <c r="J19" s="19">
        <v>0</v>
      </c>
      <c r="K19" s="19">
        <v>11</v>
      </c>
      <c r="L19" s="19">
        <v>16</v>
      </c>
      <c r="M19" s="19"/>
      <c r="N19" s="19"/>
      <c r="O19" s="19"/>
      <c r="P19" s="19"/>
      <c r="Q19" s="67">
        <f t="shared" si="1"/>
        <v>46</v>
      </c>
      <c r="R19" s="68">
        <f t="shared" si="2"/>
        <v>0.70769230769230773</v>
      </c>
      <c r="S19" s="22" t="s">
        <v>112</v>
      </c>
    </row>
    <row r="20" spans="1:19" x14ac:dyDescent="0.3">
      <c r="A20" s="79">
        <f t="shared" si="0"/>
        <v>3</v>
      </c>
      <c r="B20" s="77"/>
      <c r="C20" s="77"/>
      <c r="D20" s="77"/>
      <c r="E20" s="71"/>
      <c r="F20" s="80">
        <v>70015</v>
      </c>
      <c r="G20" s="19">
        <v>4</v>
      </c>
      <c r="H20" s="19">
        <v>4</v>
      </c>
      <c r="I20" s="19">
        <v>7</v>
      </c>
      <c r="J20" s="19">
        <v>5</v>
      </c>
      <c r="K20" s="19">
        <v>0</v>
      </c>
      <c r="L20" s="19">
        <v>14</v>
      </c>
      <c r="M20" s="19"/>
      <c r="N20" s="19"/>
      <c r="O20" s="19"/>
      <c r="P20" s="19"/>
      <c r="Q20" s="67">
        <f t="shared" si="1"/>
        <v>34</v>
      </c>
      <c r="R20" s="68">
        <f t="shared" si="2"/>
        <v>0.52307692307692311</v>
      </c>
      <c r="S20" s="22" t="s">
        <v>112</v>
      </c>
    </row>
    <row r="21" spans="1:19" x14ac:dyDescent="0.3">
      <c r="A21" s="79">
        <f t="shared" si="0"/>
        <v>4</v>
      </c>
      <c r="B21" s="77"/>
      <c r="C21" s="77"/>
      <c r="D21" s="77"/>
      <c r="E21" s="71"/>
      <c r="F21" s="80">
        <v>70023</v>
      </c>
      <c r="G21" s="19">
        <v>5</v>
      </c>
      <c r="H21" s="19">
        <v>4</v>
      </c>
      <c r="I21" s="19">
        <v>1</v>
      </c>
      <c r="J21" s="19">
        <v>0</v>
      </c>
      <c r="K21" s="19">
        <v>3</v>
      </c>
      <c r="L21" s="19">
        <v>15</v>
      </c>
      <c r="M21" s="19"/>
      <c r="N21" s="19"/>
      <c r="O21" s="19"/>
      <c r="P21" s="19"/>
      <c r="Q21" s="67">
        <f t="shared" si="1"/>
        <v>28</v>
      </c>
      <c r="R21" s="68">
        <f t="shared" si="2"/>
        <v>0.43076923076923079</v>
      </c>
      <c r="S21" s="22" t="s">
        <v>114</v>
      </c>
    </row>
    <row r="22" spans="1:19" x14ac:dyDescent="0.3">
      <c r="A22" s="79">
        <f t="shared" si="0"/>
        <v>5</v>
      </c>
      <c r="B22" s="77"/>
      <c r="C22" s="77"/>
      <c r="D22" s="77"/>
      <c r="E22" s="71"/>
      <c r="F22" s="80">
        <v>70009</v>
      </c>
      <c r="G22" s="19">
        <v>6</v>
      </c>
      <c r="H22" s="126">
        <v>4</v>
      </c>
      <c r="I22" s="19">
        <v>6</v>
      </c>
      <c r="J22" s="19">
        <v>5</v>
      </c>
      <c r="K22" s="19">
        <v>0</v>
      </c>
      <c r="L22" s="19">
        <v>0</v>
      </c>
      <c r="M22" s="19"/>
      <c r="N22" s="19"/>
      <c r="O22" s="19"/>
      <c r="P22" s="19"/>
      <c r="Q22" s="67">
        <f t="shared" si="1"/>
        <v>21</v>
      </c>
      <c r="R22" s="68">
        <f t="shared" si="2"/>
        <v>0.32307692307692309</v>
      </c>
      <c r="S22" s="22" t="s">
        <v>114</v>
      </c>
    </row>
    <row r="23" spans="1:19" x14ac:dyDescent="0.3">
      <c r="A23" s="79">
        <f t="shared" si="0"/>
        <v>6</v>
      </c>
      <c r="B23" s="77"/>
      <c r="C23" s="77"/>
      <c r="D23" s="77"/>
      <c r="E23" s="71"/>
      <c r="F23" s="80">
        <v>70019</v>
      </c>
      <c r="G23" s="19">
        <v>5</v>
      </c>
      <c r="H23" s="19">
        <v>4</v>
      </c>
      <c r="I23" s="19">
        <v>6</v>
      </c>
      <c r="J23" s="19">
        <v>0</v>
      </c>
      <c r="K23" s="19">
        <v>0</v>
      </c>
      <c r="L23" s="19">
        <v>6</v>
      </c>
      <c r="M23" s="19"/>
      <c r="N23" s="19"/>
      <c r="O23" s="19"/>
      <c r="P23" s="19"/>
      <c r="Q23" s="67">
        <f t="shared" si="1"/>
        <v>21</v>
      </c>
      <c r="R23" s="68">
        <f t="shared" si="2"/>
        <v>0.32307692307692309</v>
      </c>
      <c r="S23" s="22" t="s">
        <v>114</v>
      </c>
    </row>
    <row r="24" spans="1:19" x14ac:dyDescent="0.3">
      <c r="A24" s="79">
        <f t="shared" si="0"/>
        <v>7</v>
      </c>
      <c r="B24" s="77"/>
      <c r="C24" s="77"/>
      <c r="D24" s="77"/>
      <c r="E24" s="71"/>
      <c r="F24" s="80">
        <v>70004</v>
      </c>
      <c r="G24" s="19">
        <v>3</v>
      </c>
      <c r="H24" s="19">
        <v>0</v>
      </c>
      <c r="I24" s="19">
        <v>0</v>
      </c>
      <c r="J24" s="19">
        <v>0</v>
      </c>
      <c r="K24" s="19">
        <v>1</v>
      </c>
      <c r="L24" s="19">
        <v>16</v>
      </c>
      <c r="M24" s="19"/>
      <c r="N24" s="19"/>
      <c r="O24" s="19"/>
      <c r="P24" s="19"/>
      <c r="Q24" s="67">
        <f t="shared" si="1"/>
        <v>20</v>
      </c>
      <c r="R24" s="68">
        <f t="shared" si="2"/>
        <v>0.30769230769230771</v>
      </c>
      <c r="S24" s="30" t="s">
        <v>114</v>
      </c>
    </row>
    <row r="25" spans="1:19" x14ac:dyDescent="0.3">
      <c r="A25" s="79">
        <f t="shared" si="0"/>
        <v>8</v>
      </c>
      <c r="B25" s="77"/>
      <c r="C25" s="77"/>
      <c r="D25" s="77"/>
      <c r="E25" s="78"/>
      <c r="F25" s="80">
        <v>70037</v>
      </c>
      <c r="G25" s="19">
        <v>9</v>
      </c>
      <c r="H25" s="19">
        <v>4</v>
      </c>
      <c r="I25" s="19">
        <v>5</v>
      </c>
      <c r="J25" s="19">
        <v>1</v>
      </c>
      <c r="K25" s="19">
        <v>0</v>
      </c>
      <c r="L25" s="19">
        <v>0</v>
      </c>
      <c r="M25" s="19"/>
      <c r="N25" s="19"/>
      <c r="O25" s="19"/>
      <c r="P25" s="19"/>
      <c r="Q25" s="67">
        <f t="shared" si="1"/>
        <v>19</v>
      </c>
      <c r="R25" s="68">
        <f t="shared" si="2"/>
        <v>0.29230769230769232</v>
      </c>
      <c r="S25" s="22" t="s">
        <v>114</v>
      </c>
    </row>
    <row r="26" spans="1:19" x14ac:dyDescent="0.3">
      <c r="A26" s="79">
        <f t="shared" si="0"/>
        <v>9</v>
      </c>
      <c r="B26" s="77"/>
      <c r="C26" s="77"/>
      <c r="D26" s="77"/>
      <c r="E26" s="78"/>
      <c r="F26" s="80">
        <v>70048</v>
      </c>
      <c r="G26" s="19">
        <v>9</v>
      </c>
      <c r="H26" s="19">
        <v>3</v>
      </c>
      <c r="I26" s="19">
        <v>7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67">
        <f t="shared" si="1"/>
        <v>19</v>
      </c>
      <c r="R26" s="68">
        <f t="shared" si="2"/>
        <v>0.29230769230769232</v>
      </c>
      <c r="S26" s="22" t="s">
        <v>114</v>
      </c>
    </row>
    <row r="27" spans="1:19" x14ac:dyDescent="0.3">
      <c r="A27" s="79">
        <f t="shared" si="0"/>
        <v>10</v>
      </c>
      <c r="B27" s="77"/>
      <c r="C27" s="77"/>
      <c r="D27" s="77"/>
      <c r="E27" s="71"/>
      <c r="F27" s="80">
        <v>70032</v>
      </c>
      <c r="G27" s="19">
        <v>6</v>
      </c>
      <c r="H27" s="19">
        <v>3</v>
      </c>
      <c r="I27" s="19">
        <v>7</v>
      </c>
      <c r="J27" s="19">
        <v>2</v>
      </c>
      <c r="K27" s="19">
        <v>0</v>
      </c>
      <c r="L27" s="19">
        <v>0</v>
      </c>
      <c r="M27" s="19"/>
      <c r="N27" s="19"/>
      <c r="O27" s="19"/>
      <c r="P27" s="19"/>
      <c r="Q27" s="67">
        <f t="shared" si="1"/>
        <v>18</v>
      </c>
      <c r="R27" s="68">
        <f t="shared" si="2"/>
        <v>0.27692307692307694</v>
      </c>
      <c r="S27" s="22" t="s">
        <v>114</v>
      </c>
    </row>
    <row r="28" spans="1:19" x14ac:dyDescent="0.3">
      <c r="A28" s="79">
        <f t="shared" si="0"/>
        <v>11</v>
      </c>
      <c r="B28" s="77"/>
      <c r="C28" s="77"/>
      <c r="D28" s="77"/>
      <c r="E28" s="71"/>
      <c r="F28" s="80">
        <v>70001</v>
      </c>
      <c r="G28" s="19">
        <v>2</v>
      </c>
      <c r="H28" s="19">
        <v>2</v>
      </c>
      <c r="I28" s="19">
        <v>6</v>
      </c>
      <c r="J28" s="19">
        <v>0</v>
      </c>
      <c r="K28" s="19">
        <v>1</v>
      </c>
      <c r="L28" s="19">
        <v>6</v>
      </c>
      <c r="M28" s="19"/>
      <c r="N28" s="19"/>
      <c r="O28" s="19"/>
      <c r="P28" s="19"/>
      <c r="Q28" s="67">
        <f t="shared" si="1"/>
        <v>17</v>
      </c>
      <c r="R28" s="68">
        <f t="shared" si="2"/>
        <v>0.26153846153846155</v>
      </c>
      <c r="S28" s="30" t="s">
        <v>114</v>
      </c>
    </row>
    <row r="29" spans="1:19" x14ac:dyDescent="0.3">
      <c r="A29" s="79">
        <f t="shared" si="0"/>
        <v>12</v>
      </c>
      <c r="B29" s="77"/>
      <c r="C29" s="77"/>
      <c r="D29" s="77"/>
      <c r="E29" s="71"/>
      <c r="F29" s="80">
        <v>70024</v>
      </c>
      <c r="G29" s="19">
        <v>4</v>
      </c>
      <c r="H29" s="19">
        <v>4</v>
      </c>
      <c r="I29" s="19">
        <v>1</v>
      </c>
      <c r="J29" s="19">
        <v>5</v>
      </c>
      <c r="K29" s="19">
        <v>3</v>
      </c>
      <c r="L29" s="19">
        <v>0</v>
      </c>
      <c r="M29" s="19"/>
      <c r="N29" s="19"/>
      <c r="O29" s="19"/>
      <c r="P29" s="19"/>
      <c r="Q29" s="67">
        <f t="shared" si="1"/>
        <v>17</v>
      </c>
      <c r="R29" s="68">
        <f t="shared" si="2"/>
        <v>0.26153846153846155</v>
      </c>
      <c r="S29" s="22" t="s">
        <v>114</v>
      </c>
    </row>
    <row r="30" spans="1:19" x14ac:dyDescent="0.3">
      <c r="A30" s="79">
        <f t="shared" si="0"/>
        <v>13</v>
      </c>
      <c r="B30" s="77"/>
      <c r="C30" s="77"/>
      <c r="D30" s="77"/>
      <c r="E30" s="71"/>
      <c r="F30" s="80">
        <v>70028</v>
      </c>
      <c r="G30" s="19">
        <v>0</v>
      </c>
      <c r="H30" s="19">
        <v>2</v>
      </c>
      <c r="I30" s="19">
        <v>6</v>
      </c>
      <c r="J30" s="19">
        <v>0</v>
      </c>
      <c r="K30" s="19">
        <v>0</v>
      </c>
      <c r="L30" s="19">
        <v>0</v>
      </c>
      <c r="M30" s="19"/>
      <c r="N30" s="19"/>
      <c r="O30" s="19"/>
      <c r="P30" s="19"/>
      <c r="Q30" s="67">
        <f t="shared" si="1"/>
        <v>8</v>
      </c>
      <c r="R30" s="68">
        <f t="shared" si="2"/>
        <v>0.12307692307692308</v>
      </c>
      <c r="S30" s="22" t="s">
        <v>114</v>
      </c>
    </row>
    <row r="31" spans="1:19" x14ac:dyDescent="0.3">
      <c r="A31" s="79">
        <f t="shared" si="0"/>
        <v>14</v>
      </c>
      <c r="B31" s="77"/>
      <c r="C31" s="77"/>
      <c r="D31" s="77"/>
      <c r="E31" s="71"/>
      <c r="F31" s="80">
        <v>70014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  <c r="N31" s="19"/>
      <c r="O31" s="19"/>
      <c r="P31" s="19"/>
      <c r="Q31" s="67">
        <f t="shared" si="1"/>
        <v>5</v>
      </c>
      <c r="R31" s="68">
        <f t="shared" si="2"/>
        <v>7.6923076923076927E-2</v>
      </c>
      <c r="S31" s="22" t="s">
        <v>114</v>
      </c>
    </row>
    <row r="32" spans="1:19" x14ac:dyDescent="0.3">
      <c r="A32" s="79">
        <f t="shared" si="0"/>
        <v>15</v>
      </c>
      <c r="B32" s="77"/>
      <c r="C32" s="77"/>
      <c r="D32" s="77"/>
      <c r="E32" s="78"/>
      <c r="F32" s="80">
        <v>70036</v>
      </c>
      <c r="G32" s="19">
        <v>0</v>
      </c>
      <c r="H32" s="19">
        <v>0</v>
      </c>
      <c r="I32" s="19">
        <v>1</v>
      </c>
      <c r="J32" s="19">
        <v>0</v>
      </c>
      <c r="K32" s="19">
        <v>4</v>
      </c>
      <c r="L32" s="19">
        <v>0</v>
      </c>
      <c r="M32" s="19"/>
      <c r="N32" s="19"/>
      <c r="O32" s="19"/>
      <c r="P32" s="19"/>
      <c r="Q32" s="67">
        <f t="shared" si="1"/>
        <v>5</v>
      </c>
      <c r="R32" s="68">
        <f t="shared" si="2"/>
        <v>7.6923076923076927E-2</v>
      </c>
      <c r="S32" s="22" t="s">
        <v>114</v>
      </c>
    </row>
    <row r="33" spans="1:19" x14ac:dyDescent="0.3">
      <c r="A33" s="79">
        <f t="shared" si="0"/>
        <v>16</v>
      </c>
      <c r="B33" s="77"/>
      <c r="C33" s="77"/>
      <c r="D33" s="77"/>
      <c r="E33" s="78"/>
      <c r="F33" s="80">
        <v>70050</v>
      </c>
      <c r="G33" s="19">
        <v>2</v>
      </c>
      <c r="H33" s="19">
        <v>0</v>
      </c>
      <c r="I33" s="19">
        <v>3</v>
      </c>
      <c r="J33" s="19">
        <v>0</v>
      </c>
      <c r="K33" s="19">
        <v>0</v>
      </c>
      <c r="L33" s="19">
        <v>0</v>
      </c>
      <c r="M33" s="19"/>
      <c r="N33" s="19"/>
      <c r="O33" s="19"/>
      <c r="P33" s="19"/>
      <c r="Q33" s="67">
        <f t="shared" si="1"/>
        <v>5</v>
      </c>
      <c r="R33" s="68">
        <f t="shared" si="2"/>
        <v>7.6923076923076927E-2</v>
      </c>
      <c r="S33" s="22" t="s">
        <v>114</v>
      </c>
    </row>
    <row r="34" spans="1:19" x14ac:dyDescent="0.3">
      <c r="A34" s="79">
        <f t="shared" si="0"/>
        <v>17</v>
      </c>
      <c r="B34" s="77"/>
      <c r="C34" s="77"/>
      <c r="D34" s="77"/>
      <c r="E34" s="78"/>
      <c r="F34" s="80">
        <v>70055</v>
      </c>
      <c r="G34" s="19">
        <v>0</v>
      </c>
      <c r="H34" s="19">
        <v>0</v>
      </c>
      <c r="I34" s="19">
        <v>1</v>
      </c>
      <c r="J34" s="19">
        <v>0</v>
      </c>
      <c r="K34" s="19">
        <v>4</v>
      </c>
      <c r="L34" s="19">
        <v>0</v>
      </c>
      <c r="M34" s="19"/>
      <c r="N34" s="19"/>
      <c r="O34" s="19"/>
      <c r="P34" s="19"/>
      <c r="Q34" s="67">
        <f t="shared" si="1"/>
        <v>5</v>
      </c>
      <c r="R34" s="68">
        <f t="shared" si="2"/>
        <v>7.6923076923076927E-2</v>
      </c>
      <c r="S34" s="22" t="s">
        <v>114</v>
      </c>
    </row>
    <row r="35" spans="1:19" x14ac:dyDescent="0.3">
      <c r="A35" s="79">
        <f t="shared" si="0"/>
        <v>18</v>
      </c>
      <c r="B35" s="77"/>
      <c r="C35" s="77"/>
      <c r="D35" s="77"/>
      <c r="E35" s="71"/>
      <c r="F35" s="80">
        <v>70005</v>
      </c>
      <c r="G35" s="19">
        <v>0</v>
      </c>
      <c r="H35" s="19">
        <v>2</v>
      </c>
      <c r="I35" s="19">
        <v>1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67">
        <f t="shared" si="1"/>
        <v>3</v>
      </c>
      <c r="R35" s="68">
        <f t="shared" si="2"/>
        <v>4.6153846153846156E-2</v>
      </c>
      <c r="S35" s="30" t="s">
        <v>114</v>
      </c>
    </row>
    <row r="36" spans="1:19" x14ac:dyDescent="0.3">
      <c r="A36" s="79">
        <f t="shared" si="0"/>
        <v>19</v>
      </c>
      <c r="B36" s="77"/>
      <c r="C36" s="77"/>
      <c r="D36" s="77"/>
      <c r="E36" s="71"/>
      <c r="F36" s="80">
        <v>70020</v>
      </c>
      <c r="G36" s="19">
        <v>0</v>
      </c>
      <c r="H36" s="19">
        <v>2</v>
      </c>
      <c r="I36" s="19">
        <v>1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67">
        <f t="shared" si="1"/>
        <v>3</v>
      </c>
      <c r="R36" s="68">
        <f t="shared" si="2"/>
        <v>4.6153846153846156E-2</v>
      </c>
      <c r="S36" s="22" t="s">
        <v>114</v>
      </c>
    </row>
    <row r="37" spans="1:19" x14ac:dyDescent="0.3">
      <c r="A37" s="79">
        <f t="shared" si="0"/>
        <v>20</v>
      </c>
      <c r="B37" s="77"/>
      <c r="C37" s="77"/>
      <c r="D37" s="77"/>
      <c r="E37" s="78"/>
      <c r="F37" s="80">
        <v>70045</v>
      </c>
      <c r="G37" s="19">
        <v>1</v>
      </c>
      <c r="H37" s="19">
        <v>0</v>
      </c>
      <c r="I37" s="19">
        <v>1</v>
      </c>
      <c r="J37" s="19">
        <v>0</v>
      </c>
      <c r="K37" s="19">
        <v>0</v>
      </c>
      <c r="L37" s="19">
        <v>0</v>
      </c>
      <c r="M37" s="19"/>
      <c r="N37" s="19"/>
      <c r="O37" s="19"/>
      <c r="P37" s="19"/>
      <c r="Q37" s="67">
        <f t="shared" si="1"/>
        <v>2</v>
      </c>
      <c r="R37" s="68">
        <f t="shared" si="2"/>
        <v>3.0769230769230771E-2</v>
      </c>
      <c r="S37" s="22" t="s">
        <v>114</v>
      </c>
    </row>
    <row r="38" spans="1:19" ht="19.95" customHeight="1" x14ac:dyDescent="0.3">
      <c r="A38" s="49"/>
      <c r="B38" s="17"/>
      <c r="C38" s="17"/>
      <c r="D38" s="17"/>
      <c r="E38" s="11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9"/>
      <c r="R38" s="7"/>
      <c r="S38" s="5"/>
    </row>
    <row r="39" spans="1:19" ht="20.25" customHeight="1" x14ac:dyDescent="0.3">
      <c r="A39" s="33"/>
      <c r="B39" s="33"/>
      <c r="C39" s="33"/>
      <c r="D39" s="11"/>
      <c r="E39" s="11"/>
      <c r="F39" s="11"/>
      <c r="G39" s="17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9" ht="15.6" x14ac:dyDescent="0.3">
      <c r="A40" s="3" t="s">
        <v>365</v>
      </c>
      <c r="B40" s="44"/>
      <c r="C40" s="56"/>
      <c r="D40" s="121" t="s">
        <v>371</v>
      </c>
      <c r="E40" s="121"/>
      <c r="F40" s="58"/>
      <c r="G40" s="17"/>
      <c r="H40" s="54"/>
      <c r="I40" s="54"/>
      <c r="J40" s="54"/>
      <c r="K40" s="54"/>
      <c r="L40" s="54"/>
      <c r="M40" s="54"/>
      <c r="N40" s="54"/>
      <c r="O40" s="54"/>
      <c r="P40" s="54"/>
      <c r="Q40" s="55"/>
    </row>
    <row r="41" spans="1:19" ht="19.95" customHeight="1" x14ac:dyDescent="0.3">
      <c r="A41" s="2"/>
      <c r="B41" s="2"/>
      <c r="C41" s="57" t="s">
        <v>366</v>
      </c>
      <c r="D41" s="120" t="s">
        <v>358</v>
      </c>
      <c r="E41" s="120"/>
      <c r="F41" s="120"/>
      <c r="G41" s="17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9" ht="19.95" customHeight="1" x14ac:dyDescent="0.3">
      <c r="A42" s="3" t="s">
        <v>367</v>
      </c>
      <c r="B42" s="44"/>
      <c r="C42" s="56"/>
      <c r="D42" s="121" t="s">
        <v>372</v>
      </c>
      <c r="E42" s="121"/>
      <c r="F42" s="59"/>
      <c r="G42" s="17"/>
      <c r="H42" s="54"/>
      <c r="I42" s="54"/>
      <c r="J42" s="54"/>
      <c r="K42" s="54"/>
      <c r="L42" s="54"/>
      <c r="M42" s="54"/>
      <c r="N42" s="54"/>
      <c r="O42" s="54"/>
      <c r="P42" s="54"/>
      <c r="Q42" s="55"/>
    </row>
    <row r="43" spans="1:19" ht="19.95" customHeight="1" x14ac:dyDescent="0.3">
      <c r="A43" s="44"/>
      <c r="B43" s="44"/>
      <c r="C43" s="57" t="s">
        <v>366</v>
      </c>
      <c r="D43" s="120" t="s">
        <v>358</v>
      </c>
      <c r="E43" s="120"/>
      <c r="F43" s="120"/>
      <c r="G43" s="17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9" ht="19.95" customHeight="1" x14ac:dyDescent="0.3"/>
  </sheetData>
  <autoFilter ref="A17:S17">
    <sortState ref="A18:W94">
      <sortCondition descending="1" ref="R17"/>
    </sortState>
  </autoFilter>
  <mergeCells count="19">
    <mergeCell ref="D43:F43"/>
    <mergeCell ref="E14:G14"/>
    <mergeCell ref="D42:E42"/>
    <mergeCell ref="G16:P16"/>
    <mergeCell ref="D40:E40"/>
    <mergeCell ref="H41:Q41"/>
    <mergeCell ref="D41:F41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8" priority="2">
      <formula>LEN(TRIM(J5))=0</formula>
    </cfRule>
  </conditionalFormatting>
  <conditionalFormatting sqref="J7">
    <cfRule type="containsBlanks" dxfId="7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'[Протокол ВcОШ_ШЭ_МХК_4_10.XLSX]спец'!#REF!</xm:f>
          </x14:formula1>
          <xm:sqref>S18:S37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1"/>
  <sheetViews>
    <sheetView view="pageBreakPreview" topLeftCell="A4" zoomScaleSheetLayoutView="100" workbookViewId="0">
      <selection activeCell="B18" sqref="B18:E25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9"/>
      <c r="S2" s="61"/>
    </row>
    <row r="3" spans="1:19" ht="15.6" x14ac:dyDescent="0.3">
      <c r="A3" s="119" t="s">
        <v>370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0" t="s">
        <v>373</v>
      </c>
      <c r="B5" s="100"/>
      <c r="C5" s="100"/>
      <c r="D5" s="100"/>
      <c r="E5" s="100"/>
      <c r="F5" s="100"/>
      <c r="G5" s="100"/>
      <c r="H5" s="100"/>
      <c r="I5" s="100"/>
      <c r="J5" s="115" t="s">
        <v>374</v>
      </c>
      <c r="K5" s="115"/>
      <c r="L5" s="115"/>
      <c r="M5" s="115"/>
      <c r="N5" s="115"/>
      <c r="O5" s="115"/>
      <c r="P5" s="115"/>
      <c r="Q5" s="115"/>
      <c r="R5" s="115"/>
      <c r="S5" s="115"/>
    </row>
    <row r="6" spans="1:19" x14ac:dyDescent="0.3">
      <c r="J6" s="102" t="s">
        <v>5</v>
      </c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7.399999999999999" x14ac:dyDescent="0.3">
      <c r="J7" s="115" t="s">
        <v>361</v>
      </c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J8" s="102" t="s">
        <v>143</v>
      </c>
      <c r="K8" s="102"/>
      <c r="L8" s="102"/>
      <c r="M8" s="102"/>
      <c r="N8" s="102"/>
      <c r="O8" s="102"/>
      <c r="P8" s="102"/>
      <c r="Q8" s="102"/>
      <c r="R8" s="102"/>
      <c r="S8" s="102"/>
    </row>
    <row r="10" spans="1:19" ht="15.6" x14ac:dyDescent="0.3">
      <c r="A10" s="103" t="s">
        <v>6</v>
      </c>
      <c r="B10" s="103"/>
      <c r="C10" s="103"/>
      <c r="D10" s="103"/>
      <c r="E10" s="116">
        <v>45191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3" t="s">
        <v>368</v>
      </c>
      <c r="B12" s="103"/>
      <c r="C12" s="103"/>
      <c r="D12" s="103"/>
      <c r="E12" s="118">
        <v>8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3" t="s">
        <v>369</v>
      </c>
      <c r="B14" s="103"/>
      <c r="C14" s="103"/>
      <c r="D14" s="103"/>
      <c r="E14" s="118">
        <v>65</v>
      </c>
      <c r="F14" s="118"/>
      <c r="G14" s="118"/>
    </row>
    <row r="16" spans="1:19" ht="31.8" customHeight="1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4"/>
      <c r="Q16" s="66" t="s">
        <v>4</v>
      </c>
      <c r="R16" s="66" t="s">
        <v>10</v>
      </c>
      <c r="S16" s="96" t="s">
        <v>18</v>
      </c>
    </row>
    <row r="17" spans="1:19" ht="20.25" customHeight="1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96"/>
    </row>
    <row r="18" spans="1:19" x14ac:dyDescent="0.3">
      <c r="A18" s="79">
        <f>ROW(A1)</f>
        <v>1</v>
      </c>
      <c r="B18" s="77"/>
      <c r="C18" s="77"/>
      <c r="D18" s="77"/>
      <c r="E18" s="78"/>
      <c r="F18" s="80">
        <v>80067</v>
      </c>
      <c r="G18" s="19">
        <v>0</v>
      </c>
      <c r="H18" s="19">
        <v>0</v>
      </c>
      <c r="I18" s="19">
        <v>6</v>
      </c>
      <c r="J18" s="19">
        <v>0</v>
      </c>
      <c r="K18" s="19">
        <v>13</v>
      </c>
      <c r="L18" s="19">
        <v>0</v>
      </c>
      <c r="M18" s="19"/>
      <c r="N18" s="19"/>
      <c r="O18" s="19"/>
      <c r="P18" s="19"/>
      <c r="Q18" s="67">
        <f t="shared" ref="Q18:Q25" si="0">SUM(G18:P18)</f>
        <v>19</v>
      </c>
      <c r="R18" s="68">
        <f t="shared" ref="R18:R25" si="1">Q18/$E$14</f>
        <v>0.29230769230769232</v>
      </c>
      <c r="S18" s="96" t="s">
        <v>114</v>
      </c>
    </row>
    <row r="19" spans="1:19" ht="19.95" customHeight="1" x14ac:dyDescent="0.3">
      <c r="A19" s="79">
        <f t="shared" ref="A19:A25" si="2">ROW(A2)</f>
        <v>2</v>
      </c>
      <c r="B19" s="77"/>
      <c r="C19" s="77"/>
      <c r="D19" s="77"/>
      <c r="E19" s="78"/>
      <c r="F19" s="80">
        <v>80044</v>
      </c>
      <c r="G19" s="19">
        <v>6</v>
      </c>
      <c r="H19" s="19">
        <v>0</v>
      </c>
      <c r="I19" s="19">
        <v>6</v>
      </c>
      <c r="J19" s="19">
        <v>0</v>
      </c>
      <c r="K19" s="19">
        <v>6</v>
      </c>
      <c r="L19" s="19">
        <v>0</v>
      </c>
      <c r="M19" s="19"/>
      <c r="N19" s="19"/>
      <c r="O19" s="19"/>
      <c r="P19" s="19"/>
      <c r="Q19" s="67">
        <f t="shared" si="0"/>
        <v>18</v>
      </c>
      <c r="R19" s="68">
        <f t="shared" si="1"/>
        <v>0.27692307692307694</v>
      </c>
      <c r="S19" s="96" t="s">
        <v>114</v>
      </c>
    </row>
    <row r="20" spans="1:19" ht="19.95" customHeight="1" x14ac:dyDescent="0.3">
      <c r="A20" s="79">
        <f t="shared" si="2"/>
        <v>3</v>
      </c>
      <c r="B20" s="77"/>
      <c r="C20" s="77"/>
      <c r="D20" s="77"/>
      <c r="E20" s="78"/>
      <c r="F20" s="80">
        <v>80056</v>
      </c>
      <c r="G20" s="19">
        <v>0</v>
      </c>
      <c r="H20" s="19">
        <v>3</v>
      </c>
      <c r="I20" s="19">
        <v>5</v>
      </c>
      <c r="J20" s="19">
        <v>0</v>
      </c>
      <c r="K20" s="19">
        <v>6</v>
      </c>
      <c r="L20" s="19">
        <v>0</v>
      </c>
      <c r="M20" s="19"/>
      <c r="N20" s="19"/>
      <c r="O20" s="19"/>
      <c r="P20" s="19"/>
      <c r="Q20" s="67">
        <f t="shared" si="0"/>
        <v>14</v>
      </c>
      <c r="R20" s="68">
        <f t="shared" si="1"/>
        <v>0.2153846153846154</v>
      </c>
      <c r="S20" s="96" t="s">
        <v>114</v>
      </c>
    </row>
    <row r="21" spans="1:19" ht="19.95" customHeight="1" x14ac:dyDescent="0.3">
      <c r="A21" s="79">
        <f t="shared" si="2"/>
        <v>4</v>
      </c>
      <c r="B21" s="77"/>
      <c r="C21" s="77"/>
      <c r="D21" s="77"/>
      <c r="E21" s="71"/>
      <c r="F21" s="80">
        <v>80012</v>
      </c>
      <c r="G21" s="19">
        <v>5</v>
      </c>
      <c r="H21" s="19">
        <v>0</v>
      </c>
      <c r="I21" s="19">
        <v>2</v>
      </c>
      <c r="J21" s="19">
        <v>1</v>
      </c>
      <c r="K21" s="19">
        <v>4</v>
      </c>
      <c r="L21" s="19">
        <v>0</v>
      </c>
      <c r="M21" s="19"/>
      <c r="N21" s="19"/>
      <c r="O21" s="19"/>
      <c r="P21" s="19"/>
      <c r="Q21" s="67">
        <f t="shared" si="0"/>
        <v>12</v>
      </c>
      <c r="R21" s="68">
        <f t="shared" si="1"/>
        <v>0.18461538461538463</v>
      </c>
      <c r="S21" s="96" t="s">
        <v>114</v>
      </c>
    </row>
    <row r="22" spans="1:19" ht="19.95" customHeight="1" x14ac:dyDescent="0.3">
      <c r="A22" s="79">
        <f t="shared" si="2"/>
        <v>5</v>
      </c>
      <c r="B22" s="77"/>
      <c r="C22" s="77"/>
      <c r="D22" s="77"/>
      <c r="E22" s="78"/>
      <c r="F22" s="80">
        <v>80076</v>
      </c>
      <c r="G22" s="19">
        <v>5</v>
      </c>
      <c r="H22" s="19">
        <v>0</v>
      </c>
      <c r="I22" s="19">
        <v>2</v>
      </c>
      <c r="J22" s="19">
        <v>0</v>
      </c>
      <c r="K22" s="19">
        <v>3</v>
      </c>
      <c r="L22" s="19">
        <v>0</v>
      </c>
      <c r="M22" s="19"/>
      <c r="N22" s="19"/>
      <c r="O22" s="19"/>
      <c r="P22" s="19"/>
      <c r="Q22" s="67">
        <f t="shared" si="0"/>
        <v>10</v>
      </c>
      <c r="R22" s="68">
        <f t="shared" si="1"/>
        <v>0.15384615384615385</v>
      </c>
      <c r="S22" s="96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0">
        <v>80043</v>
      </c>
      <c r="G23" s="19">
        <v>0</v>
      </c>
      <c r="H23" s="19">
        <v>0</v>
      </c>
      <c r="I23" s="19">
        <v>0</v>
      </c>
      <c r="J23" s="19">
        <v>0</v>
      </c>
      <c r="K23" s="19">
        <v>8</v>
      </c>
      <c r="L23" s="19">
        <v>0</v>
      </c>
      <c r="M23" s="19"/>
      <c r="N23" s="19"/>
      <c r="O23" s="19"/>
      <c r="P23" s="19"/>
      <c r="Q23" s="67">
        <f t="shared" si="0"/>
        <v>8</v>
      </c>
      <c r="R23" s="68">
        <f t="shared" si="1"/>
        <v>0.12307692307692308</v>
      </c>
      <c r="S23" s="96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0">
        <v>80077</v>
      </c>
      <c r="G24" s="19">
        <v>3</v>
      </c>
      <c r="H24" s="19">
        <v>0</v>
      </c>
      <c r="I24" s="19">
        <v>1</v>
      </c>
      <c r="J24" s="19">
        <v>0</v>
      </c>
      <c r="K24" s="19">
        <v>1</v>
      </c>
      <c r="L24" s="19">
        <v>0</v>
      </c>
      <c r="M24" s="19"/>
      <c r="N24" s="19"/>
      <c r="O24" s="19"/>
      <c r="P24" s="19"/>
      <c r="Q24" s="67">
        <f t="shared" si="0"/>
        <v>5</v>
      </c>
      <c r="R24" s="68">
        <f t="shared" si="1"/>
        <v>7.6923076923076927E-2</v>
      </c>
      <c r="S24" s="96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0">
        <v>80014</v>
      </c>
      <c r="G25" s="19">
        <v>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  <c r="N25" s="19"/>
      <c r="O25" s="19"/>
      <c r="P25" s="19"/>
      <c r="Q25" s="67">
        <f t="shared" si="0"/>
        <v>3</v>
      </c>
      <c r="R25" s="68">
        <f t="shared" si="1"/>
        <v>4.6153846153846156E-2</v>
      </c>
      <c r="S25" s="96" t="s">
        <v>114</v>
      </c>
    </row>
    <row r="28" spans="1:19" ht="15.6" x14ac:dyDescent="0.3">
      <c r="A28" s="3" t="s">
        <v>365</v>
      </c>
      <c r="B28" s="44"/>
      <c r="C28" s="56"/>
      <c r="D28" s="121" t="s">
        <v>375</v>
      </c>
      <c r="E28" s="121"/>
      <c r="F28" s="58"/>
    </row>
    <row r="29" spans="1:19" x14ac:dyDescent="0.3">
      <c r="A29" s="2"/>
      <c r="B29" s="2"/>
      <c r="C29" s="90" t="s">
        <v>366</v>
      </c>
      <c r="D29" s="120" t="s">
        <v>358</v>
      </c>
      <c r="E29" s="120"/>
      <c r="F29" s="120"/>
    </row>
    <row r="30" spans="1:19" ht="15.6" x14ac:dyDescent="0.3">
      <c r="A30" s="3" t="s">
        <v>367</v>
      </c>
      <c r="B30" s="44"/>
      <c r="C30" s="56"/>
      <c r="D30" s="121" t="s">
        <v>372</v>
      </c>
      <c r="E30" s="121"/>
      <c r="F30" s="59"/>
    </row>
    <row r="31" spans="1:19" x14ac:dyDescent="0.3">
      <c r="A31" s="44"/>
      <c r="B31" s="44"/>
      <c r="C31" s="90" t="s">
        <v>366</v>
      </c>
      <c r="D31" s="120" t="s">
        <v>358</v>
      </c>
      <c r="E31" s="120"/>
      <c r="F31" s="120"/>
    </row>
  </sheetData>
  <mergeCells count="18">
    <mergeCell ref="J7:S7"/>
    <mergeCell ref="A1:S1"/>
    <mergeCell ref="A3:S3"/>
    <mergeCell ref="A5:I5"/>
    <mergeCell ref="J5:S5"/>
    <mergeCell ref="J6:S6"/>
    <mergeCell ref="D28:E28"/>
    <mergeCell ref="D29:F29"/>
    <mergeCell ref="D30:E30"/>
    <mergeCell ref="D31:F31"/>
    <mergeCell ref="J8:S8"/>
    <mergeCell ref="A10:D10"/>
    <mergeCell ref="E10:G10"/>
    <mergeCell ref="A12:D12"/>
    <mergeCell ref="E12:G12"/>
    <mergeCell ref="A14:D14"/>
    <mergeCell ref="E14:G14"/>
    <mergeCell ref="G16:P16"/>
  </mergeCells>
  <conditionalFormatting sqref="J5">
    <cfRule type="containsBlanks" dxfId="6" priority="2">
      <formula>LEN(TRIM(J5))=0</formula>
    </cfRule>
  </conditionalFormatting>
  <conditionalFormatting sqref="J7">
    <cfRule type="containsBlanks" dxfId="5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view="pageBreakPreview" topLeftCell="A4" zoomScaleSheetLayoutView="100" workbookViewId="0">
      <selection activeCell="B18" sqref="B18:E2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9" t="s">
        <v>370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0" t="s">
        <v>373</v>
      </c>
      <c r="B5" s="100"/>
      <c r="C5" s="100"/>
      <c r="D5" s="100"/>
      <c r="E5" s="100"/>
      <c r="F5" s="100"/>
      <c r="G5" s="100"/>
      <c r="H5" s="100"/>
      <c r="I5" s="100"/>
      <c r="J5" s="115" t="s">
        <v>374</v>
      </c>
      <c r="K5" s="115"/>
      <c r="L5" s="115"/>
      <c r="M5" s="115"/>
      <c r="N5" s="115"/>
      <c r="O5" s="115"/>
      <c r="P5" s="115"/>
      <c r="Q5" s="115"/>
      <c r="R5" s="115"/>
      <c r="S5" s="115"/>
    </row>
    <row r="6" spans="1:19" x14ac:dyDescent="0.3">
      <c r="J6" s="102" t="s">
        <v>5</v>
      </c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7.399999999999999" x14ac:dyDescent="0.3">
      <c r="J7" s="115" t="s">
        <v>362</v>
      </c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J8" s="102" t="s">
        <v>143</v>
      </c>
      <c r="K8" s="102"/>
      <c r="L8" s="102"/>
      <c r="M8" s="102"/>
      <c r="N8" s="102"/>
      <c r="O8" s="102"/>
      <c r="P8" s="102"/>
      <c r="Q8" s="102"/>
      <c r="R8" s="102"/>
      <c r="S8" s="102"/>
    </row>
    <row r="10" spans="1:19" ht="15.6" x14ac:dyDescent="0.3">
      <c r="A10" s="103" t="s">
        <v>6</v>
      </c>
      <c r="B10" s="103"/>
      <c r="C10" s="103"/>
      <c r="D10" s="103"/>
      <c r="E10" s="116">
        <v>45191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3" t="s">
        <v>368</v>
      </c>
      <c r="B12" s="103"/>
      <c r="C12" s="103"/>
      <c r="D12" s="103"/>
      <c r="E12" s="118">
        <v>5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3" t="s">
        <v>369</v>
      </c>
      <c r="B14" s="103"/>
      <c r="C14" s="103"/>
      <c r="D14" s="103"/>
      <c r="E14" s="118">
        <v>80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4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8"/>
      <c r="F18" s="80">
        <v>90063</v>
      </c>
      <c r="G18" s="19">
        <v>10</v>
      </c>
      <c r="H18" s="19">
        <v>13</v>
      </c>
      <c r="I18" s="19">
        <v>11</v>
      </c>
      <c r="J18" s="19">
        <v>3</v>
      </c>
      <c r="K18" s="19">
        <v>0</v>
      </c>
      <c r="L18" s="19">
        <v>0</v>
      </c>
      <c r="M18" s="19"/>
      <c r="N18" s="19"/>
      <c r="O18" s="19"/>
      <c r="P18" s="19"/>
      <c r="Q18" s="67">
        <f>SUM(G18:P18)</f>
        <v>37</v>
      </c>
      <c r="R18" s="68">
        <f>Q18/$E$14</f>
        <v>0.46250000000000002</v>
      </c>
      <c r="S18" s="30" t="s">
        <v>112</v>
      </c>
    </row>
    <row r="19" spans="1:19" x14ac:dyDescent="0.3">
      <c r="A19" s="76">
        <f t="shared" ref="A19:A22" si="0">ROW(A2)</f>
        <v>2</v>
      </c>
      <c r="B19" s="77"/>
      <c r="C19" s="77"/>
      <c r="D19" s="77"/>
      <c r="E19" s="78"/>
      <c r="F19" s="80">
        <v>90032</v>
      </c>
      <c r="G19" s="19">
        <v>7</v>
      </c>
      <c r="H19" s="19">
        <v>13</v>
      </c>
      <c r="I19" s="19">
        <v>6</v>
      </c>
      <c r="J19" s="19">
        <v>3</v>
      </c>
      <c r="K19" s="19">
        <v>0</v>
      </c>
      <c r="L19" s="19">
        <v>0</v>
      </c>
      <c r="M19" s="19"/>
      <c r="N19" s="19"/>
      <c r="O19" s="19"/>
      <c r="P19" s="19"/>
      <c r="Q19" s="67">
        <f>SUM(G19:P19)</f>
        <v>29</v>
      </c>
      <c r="R19" s="68">
        <f>Q19/$E$14</f>
        <v>0.36249999999999999</v>
      </c>
      <c r="S19" s="30" t="s">
        <v>114</v>
      </c>
    </row>
    <row r="20" spans="1:19" x14ac:dyDescent="0.3">
      <c r="A20" s="76">
        <f t="shared" si="0"/>
        <v>3</v>
      </c>
      <c r="B20" s="77"/>
      <c r="C20" s="77"/>
      <c r="D20" s="77"/>
      <c r="E20" s="78"/>
      <c r="F20" s="80">
        <v>90042</v>
      </c>
      <c r="G20" s="19">
        <v>11</v>
      </c>
      <c r="H20" s="19">
        <v>0</v>
      </c>
      <c r="I20" s="19">
        <v>4</v>
      </c>
      <c r="J20" s="19">
        <v>2</v>
      </c>
      <c r="K20" s="19">
        <v>0</v>
      </c>
      <c r="L20" s="19">
        <v>12</v>
      </c>
      <c r="M20" s="19"/>
      <c r="N20" s="19"/>
      <c r="O20" s="19"/>
      <c r="P20" s="19"/>
      <c r="Q20" s="67">
        <f>SUM(G20:P20)</f>
        <v>29</v>
      </c>
      <c r="R20" s="68">
        <f>Q20/$E$14</f>
        <v>0.36249999999999999</v>
      </c>
      <c r="S20" s="30" t="s">
        <v>114</v>
      </c>
    </row>
    <row r="21" spans="1:19" x14ac:dyDescent="0.3">
      <c r="A21" s="76">
        <f t="shared" si="0"/>
        <v>4</v>
      </c>
      <c r="B21" s="77"/>
      <c r="C21" s="77"/>
      <c r="D21" s="77"/>
      <c r="E21" s="71"/>
      <c r="F21" s="80">
        <v>90009</v>
      </c>
      <c r="G21" s="19">
        <v>6</v>
      </c>
      <c r="H21" s="91">
        <v>17</v>
      </c>
      <c r="I21" s="19">
        <v>4</v>
      </c>
      <c r="J21" s="19">
        <v>1</v>
      </c>
      <c r="K21" s="19">
        <v>0</v>
      </c>
      <c r="L21" s="19">
        <v>0</v>
      </c>
      <c r="M21" s="19"/>
      <c r="N21" s="19"/>
      <c r="O21" s="19"/>
      <c r="P21" s="19"/>
      <c r="Q21" s="67">
        <f>SUM(G21:P21)</f>
        <v>28</v>
      </c>
      <c r="R21" s="68">
        <f>Q21/$E$14</f>
        <v>0.35</v>
      </c>
      <c r="S21" s="30" t="s">
        <v>114</v>
      </c>
    </row>
    <row r="22" spans="1:19" x14ac:dyDescent="0.3">
      <c r="A22" s="76">
        <f t="shared" si="0"/>
        <v>5</v>
      </c>
      <c r="B22" s="77"/>
      <c r="C22" s="77"/>
      <c r="D22" s="77"/>
      <c r="E22" s="71"/>
      <c r="F22" s="80">
        <v>90026</v>
      </c>
      <c r="G22" s="19">
        <v>8</v>
      </c>
      <c r="H22" s="19">
        <v>0</v>
      </c>
      <c r="I22" s="19">
        <v>7</v>
      </c>
      <c r="J22" s="19">
        <v>3</v>
      </c>
      <c r="K22" s="19">
        <v>0</v>
      </c>
      <c r="L22" s="19">
        <v>0</v>
      </c>
      <c r="M22" s="19"/>
      <c r="N22" s="19"/>
      <c r="O22" s="19"/>
      <c r="P22" s="19"/>
      <c r="Q22" s="67">
        <f>SUM(G22:P22)</f>
        <v>18</v>
      </c>
      <c r="R22" s="68">
        <f>Q22/$E$14</f>
        <v>0.22500000000000001</v>
      </c>
      <c r="S22" s="30" t="s">
        <v>114</v>
      </c>
    </row>
    <row r="23" spans="1:19" ht="19.95" customHeight="1" x14ac:dyDescent="0.3">
      <c r="A23" s="60"/>
      <c r="B23" s="17"/>
      <c r="C23" s="17"/>
      <c r="D23" s="17"/>
      <c r="E23" s="11"/>
      <c r="F23" s="1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60"/>
      <c r="R23" s="7"/>
      <c r="S23" s="5"/>
    </row>
    <row r="24" spans="1:19" ht="20.25" customHeight="1" x14ac:dyDescent="0.3">
      <c r="A24" s="33"/>
      <c r="B24" s="33"/>
      <c r="C24" s="33"/>
      <c r="D24" s="11"/>
      <c r="E24" s="11"/>
      <c r="F24" s="11"/>
      <c r="G24" s="17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9" ht="15.6" x14ac:dyDescent="0.3">
      <c r="A25" s="3" t="s">
        <v>365</v>
      </c>
      <c r="B25" s="44"/>
      <c r="C25" s="56"/>
      <c r="D25" s="121" t="s">
        <v>375</v>
      </c>
      <c r="E25" s="121"/>
      <c r="F25" s="58"/>
      <c r="G25" s="17"/>
      <c r="H25" s="54"/>
      <c r="I25" s="54"/>
      <c r="J25" s="54"/>
      <c r="K25" s="54"/>
      <c r="L25" s="54"/>
      <c r="M25" s="54"/>
      <c r="N25" s="54"/>
      <c r="O25" s="54"/>
      <c r="P25" s="54"/>
      <c r="Q25" s="65"/>
    </row>
    <row r="26" spans="1:19" ht="19.95" customHeight="1" x14ac:dyDescent="0.3">
      <c r="A26" s="2"/>
      <c r="B26" s="2"/>
      <c r="C26" s="64" t="s">
        <v>366</v>
      </c>
      <c r="D26" s="120" t="s">
        <v>358</v>
      </c>
      <c r="E26" s="120"/>
      <c r="F26" s="120"/>
      <c r="G26" s="17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7" spans="1:19" ht="19.95" customHeight="1" x14ac:dyDescent="0.3">
      <c r="A27" s="3" t="s">
        <v>367</v>
      </c>
      <c r="B27" s="44"/>
      <c r="C27" s="56"/>
      <c r="D27" s="121" t="s">
        <v>372</v>
      </c>
      <c r="E27" s="121"/>
      <c r="F27" s="59"/>
      <c r="G27" s="17"/>
      <c r="H27" s="54"/>
      <c r="I27" s="54"/>
      <c r="J27" s="54"/>
      <c r="K27" s="54"/>
      <c r="L27" s="54"/>
      <c r="M27" s="54"/>
      <c r="N27" s="54"/>
      <c r="O27" s="54"/>
      <c r="P27" s="54"/>
      <c r="Q27" s="65"/>
    </row>
    <row r="28" spans="1:19" ht="19.95" customHeight="1" x14ac:dyDescent="0.3">
      <c r="A28" s="44"/>
      <c r="B28" s="44"/>
      <c r="C28" s="64" t="s">
        <v>366</v>
      </c>
      <c r="D28" s="120" t="s">
        <v>358</v>
      </c>
      <c r="E28" s="120"/>
      <c r="F28" s="120"/>
      <c r="G28" s="17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9" ht="19.95" customHeight="1" x14ac:dyDescent="0.3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28:F28"/>
    <mergeCell ref="J8:S8"/>
    <mergeCell ref="A10:D10"/>
    <mergeCell ref="E10:G10"/>
    <mergeCell ref="A12:D12"/>
    <mergeCell ref="E12:G12"/>
    <mergeCell ref="A14:D14"/>
    <mergeCell ref="E14:G14"/>
    <mergeCell ref="G16:P16"/>
    <mergeCell ref="D25:E25"/>
    <mergeCell ref="D26:F26"/>
    <mergeCell ref="H26:Q26"/>
    <mergeCell ref="D27:E27"/>
  </mergeCells>
  <conditionalFormatting sqref="J5">
    <cfRule type="containsBlanks" dxfId="4" priority="2">
      <formula>LEN(TRIM(J5))=0</formula>
    </cfRule>
  </conditionalFormatting>
  <conditionalFormatting sqref="J7">
    <cfRule type="containsBlanks" dxfId="3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4"/>
  <sheetViews>
    <sheetView view="pageBreakPreview" topLeftCell="A13" zoomScaleSheetLayoutView="100" workbookViewId="0">
      <selection activeCell="B18" sqref="B18:E37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9" t="s">
        <v>370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0" t="s">
        <v>373</v>
      </c>
      <c r="B5" s="100"/>
      <c r="C5" s="100"/>
      <c r="D5" s="100"/>
      <c r="E5" s="100"/>
      <c r="F5" s="100"/>
      <c r="G5" s="100"/>
      <c r="H5" s="100"/>
      <c r="I5" s="100"/>
      <c r="J5" s="115" t="s">
        <v>374</v>
      </c>
      <c r="K5" s="115"/>
      <c r="L5" s="115"/>
      <c r="M5" s="115"/>
      <c r="N5" s="115"/>
      <c r="O5" s="115"/>
      <c r="P5" s="115"/>
      <c r="Q5" s="115"/>
      <c r="R5" s="115"/>
      <c r="S5" s="115"/>
    </row>
    <row r="6" spans="1:19" x14ac:dyDescent="0.3">
      <c r="J6" s="102" t="s">
        <v>5</v>
      </c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7.399999999999999" x14ac:dyDescent="0.3">
      <c r="J7" s="115" t="s">
        <v>363</v>
      </c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3">
      <c r="J8" s="102" t="s">
        <v>143</v>
      </c>
      <c r="K8" s="102"/>
      <c r="L8" s="102"/>
      <c r="M8" s="102"/>
      <c r="N8" s="102"/>
      <c r="O8" s="102"/>
      <c r="P8" s="102"/>
      <c r="Q8" s="102"/>
      <c r="R8" s="102"/>
      <c r="S8" s="102"/>
    </row>
    <row r="10" spans="1:19" ht="15.6" x14ac:dyDescent="0.3">
      <c r="A10" s="103" t="s">
        <v>6</v>
      </c>
      <c r="B10" s="103"/>
      <c r="C10" s="103"/>
      <c r="D10" s="103"/>
      <c r="E10" s="116">
        <v>45191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3" t="s">
        <v>368</v>
      </c>
      <c r="B12" s="103"/>
      <c r="C12" s="103"/>
      <c r="D12" s="103"/>
      <c r="E12" s="118">
        <v>20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3" t="s">
        <v>369</v>
      </c>
      <c r="B14" s="103"/>
      <c r="C14" s="103"/>
      <c r="D14" s="103"/>
      <c r="E14" s="118">
        <v>80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4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2"/>
      <c r="C18" s="72"/>
      <c r="D18" s="72"/>
      <c r="E18" s="71"/>
      <c r="F18" s="80">
        <v>10029</v>
      </c>
      <c r="G18" s="19">
        <v>1</v>
      </c>
      <c r="H18" s="19">
        <v>14</v>
      </c>
      <c r="I18" s="19">
        <v>2</v>
      </c>
      <c r="J18" s="19">
        <v>4</v>
      </c>
      <c r="K18" s="19">
        <v>0</v>
      </c>
      <c r="L18" s="19">
        <v>23</v>
      </c>
      <c r="M18" s="19"/>
      <c r="N18" s="19"/>
      <c r="O18" s="19"/>
      <c r="P18" s="19"/>
      <c r="Q18" s="67">
        <f t="shared" ref="Q18:Q37" si="0">SUM(G18:P18)</f>
        <v>44</v>
      </c>
      <c r="R18" s="68">
        <f t="shared" ref="R18:R37" si="1">Q18/$E$14</f>
        <v>0.55000000000000004</v>
      </c>
      <c r="S18" s="22" t="s">
        <v>113</v>
      </c>
    </row>
    <row r="19" spans="1:19" x14ac:dyDescent="0.3">
      <c r="A19" s="76">
        <f t="shared" ref="A19:A37" si="2">ROW(A2)</f>
        <v>2</v>
      </c>
      <c r="B19" s="72"/>
      <c r="C19" s="72"/>
      <c r="D19" s="72"/>
      <c r="E19" s="71"/>
      <c r="F19" s="80">
        <v>10005</v>
      </c>
      <c r="G19" s="19">
        <v>9</v>
      </c>
      <c r="H19" s="19">
        <v>18</v>
      </c>
      <c r="I19" s="19">
        <v>5</v>
      </c>
      <c r="J19" s="19">
        <v>4</v>
      </c>
      <c r="K19" s="19">
        <v>3</v>
      </c>
      <c r="L19" s="19">
        <v>0</v>
      </c>
      <c r="M19" s="19"/>
      <c r="N19" s="19"/>
      <c r="O19" s="19"/>
      <c r="P19" s="19"/>
      <c r="Q19" s="67">
        <f t="shared" si="0"/>
        <v>39</v>
      </c>
      <c r="R19" s="68">
        <f t="shared" si="1"/>
        <v>0.48749999999999999</v>
      </c>
      <c r="S19" s="30" t="s">
        <v>112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0">
        <v>10009</v>
      </c>
      <c r="G20" s="19">
        <v>10</v>
      </c>
      <c r="H20" s="126">
        <v>16</v>
      </c>
      <c r="I20" s="19">
        <v>7</v>
      </c>
      <c r="J20" s="19">
        <v>4</v>
      </c>
      <c r="K20" s="19">
        <v>0</v>
      </c>
      <c r="L20" s="19">
        <v>0</v>
      </c>
      <c r="M20" s="19"/>
      <c r="N20" s="19"/>
      <c r="O20" s="19"/>
      <c r="P20" s="19"/>
      <c r="Q20" s="67">
        <f t="shared" si="0"/>
        <v>37</v>
      </c>
      <c r="R20" s="68">
        <f t="shared" si="1"/>
        <v>0.46250000000000002</v>
      </c>
      <c r="S20" s="22" t="s">
        <v>112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0">
        <v>10016</v>
      </c>
      <c r="G21" s="19">
        <v>11</v>
      </c>
      <c r="H21" s="19">
        <v>13</v>
      </c>
      <c r="I21" s="19">
        <v>11</v>
      </c>
      <c r="J21" s="19">
        <v>2</v>
      </c>
      <c r="K21" s="19">
        <v>0</v>
      </c>
      <c r="L21" s="19">
        <v>0</v>
      </c>
      <c r="M21" s="19"/>
      <c r="N21" s="19"/>
      <c r="O21" s="19"/>
      <c r="P21" s="19"/>
      <c r="Q21" s="67">
        <f t="shared" si="0"/>
        <v>37</v>
      </c>
      <c r="R21" s="68">
        <f t="shared" si="1"/>
        <v>0.46250000000000002</v>
      </c>
      <c r="S21" s="22" t="s">
        <v>114</v>
      </c>
    </row>
    <row r="22" spans="1:19" x14ac:dyDescent="0.3">
      <c r="A22" s="76">
        <f t="shared" si="2"/>
        <v>5</v>
      </c>
      <c r="B22" s="72"/>
      <c r="C22" s="72"/>
      <c r="D22" s="72"/>
      <c r="E22" s="71"/>
      <c r="F22" s="80">
        <v>10030</v>
      </c>
      <c r="G22" s="19">
        <v>9</v>
      </c>
      <c r="H22" s="19">
        <v>14</v>
      </c>
      <c r="I22" s="19">
        <v>4</v>
      </c>
      <c r="J22" s="19">
        <v>4</v>
      </c>
      <c r="K22" s="19">
        <v>3</v>
      </c>
      <c r="L22" s="19">
        <v>0</v>
      </c>
      <c r="M22" s="19"/>
      <c r="N22" s="19"/>
      <c r="O22" s="19"/>
      <c r="P22" s="19"/>
      <c r="Q22" s="67">
        <f t="shared" si="0"/>
        <v>34</v>
      </c>
      <c r="R22" s="68">
        <f t="shared" si="1"/>
        <v>0.42499999999999999</v>
      </c>
      <c r="S22" s="22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0">
        <v>10026</v>
      </c>
      <c r="G23" s="19">
        <v>9</v>
      </c>
      <c r="H23" s="19">
        <v>19</v>
      </c>
      <c r="I23" s="19">
        <v>0</v>
      </c>
      <c r="J23" s="19">
        <v>4</v>
      </c>
      <c r="K23" s="19">
        <v>0</v>
      </c>
      <c r="L23" s="19">
        <v>0</v>
      </c>
      <c r="M23" s="19"/>
      <c r="N23" s="19"/>
      <c r="O23" s="19"/>
      <c r="P23" s="19"/>
      <c r="Q23" s="67">
        <f t="shared" si="0"/>
        <v>32</v>
      </c>
      <c r="R23" s="68">
        <f t="shared" si="1"/>
        <v>0.4</v>
      </c>
      <c r="S23" s="22" t="s">
        <v>114</v>
      </c>
    </row>
    <row r="24" spans="1:19" x14ac:dyDescent="0.3">
      <c r="A24" s="76">
        <f t="shared" si="2"/>
        <v>7</v>
      </c>
      <c r="B24" s="72"/>
      <c r="C24" s="72"/>
      <c r="D24" s="72"/>
      <c r="E24" s="71"/>
      <c r="F24" s="80">
        <v>10013</v>
      </c>
      <c r="G24" s="19">
        <v>9</v>
      </c>
      <c r="H24" s="19">
        <v>7</v>
      </c>
      <c r="I24" s="19">
        <v>11</v>
      </c>
      <c r="J24" s="19">
        <v>4</v>
      </c>
      <c r="K24" s="19">
        <v>0</v>
      </c>
      <c r="L24" s="19">
        <v>0</v>
      </c>
      <c r="M24" s="19"/>
      <c r="N24" s="19"/>
      <c r="O24" s="19"/>
      <c r="P24" s="19"/>
      <c r="Q24" s="67">
        <f t="shared" si="0"/>
        <v>31</v>
      </c>
      <c r="R24" s="68">
        <f t="shared" si="1"/>
        <v>0.38750000000000001</v>
      </c>
      <c r="S24" s="22" t="s">
        <v>114</v>
      </c>
    </row>
    <row r="25" spans="1:19" x14ac:dyDescent="0.3">
      <c r="A25" s="76">
        <f t="shared" si="2"/>
        <v>8</v>
      </c>
      <c r="B25" s="72"/>
      <c r="C25" s="72"/>
      <c r="D25" s="72"/>
      <c r="E25" s="71"/>
      <c r="F25" s="80">
        <v>10019</v>
      </c>
      <c r="G25" s="19">
        <v>3</v>
      </c>
      <c r="H25" s="19">
        <v>15</v>
      </c>
      <c r="I25" s="19">
        <v>2</v>
      </c>
      <c r="J25" s="19">
        <v>3</v>
      </c>
      <c r="K25" s="19">
        <v>6</v>
      </c>
      <c r="L25" s="19">
        <v>0</v>
      </c>
      <c r="M25" s="19"/>
      <c r="N25" s="19"/>
      <c r="O25" s="19"/>
      <c r="P25" s="19"/>
      <c r="Q25" s="67">
        <f t="shared" si="0"/>
        <v>29</v>
      </c>
      <c r="R25" s="68">
        <f t="shared" si="1"/>
        <v>0.36249999999999999</v>
      </c>
      <c r="S25" s="22" t="s">
        <v>114</v>
      </c>
    </row>
    <row r="26" spans="1:19" x14ac:dyDescent="0.3">
      <c r="A26" s="76">
        <f t="shared" si="2"/>
        <v>9</v>
      </c>
      <c r="B26" s="72"/>
      <c r="C26" s="72"/>
      <c r="D26" s="72"/>
      <c r="E26" s="71"/>
      <c r="F26" s="80">
        <v>10018</v>
      </c>
      <c r="G26" s="19">
        <v>4</v>
      </c>
      <c r="H26" s="19">
        <v>19</v>
      </c>
      <c r="I26" s="19">
        <v>1</v>
      </c>
      <c r="J26" s="19">
        <v>4</v>
      </c>
      <c r="K26" s="19">
        <v>0</v>
      </c>
      <c r="L26" s="19">
        <v>0</v>
      </c>
      <c r="M26" s="19"/>
      <c r="N26" s="19"/>
      <c r="O26" s="19"/>
      <c r="P26" s="19"/>
      <c r="Q26" s="67">
        <f t="shared" si="0"/>
        <v>28</v>
      </c>
      <c r="R26" s="68">
        <f t="shared" si="1"/>
        <v>0.35</v>
      </c>
      <c r="S26" s="22" t="s">
        <v>114</v>
      </c>
    </row>
    <row r="27" spans="1:19" x14ac:dyDescent="0.3">
      <c r="A27" s="76">
        <f t="shared" si="2"/>
        <v>10</v>
      </c>
      <c r="B27" s="72"/>
      <c r="C27" s="72"/>
      <c r="D27" s="72"/>
      <c r="E27" s="71"/>
      <c r="F27" s="80">
        <v>10020</v>
      </c>
      <c r="G27" s="19">
        <v>10</v>
      </c>
      <c r="H27" s="19">
        <v>8</v>
      </c>
      <c r="I27" s="19">
        <v>3</v>
      </c>
      <c r="J27" s="19">
        <v>4</v>
      </c>
      <c r="K27" s="19">
        <v>2</v>
      </c>
      <c r="L27" s="19">
        <v>0</v>
      </c>
      <c r="M27" s="19"/>
      <c r="N27" s="19"/>
      <c r="O27" s="19"/>
      <c r="P27" s="19"/>
      <c r="Q27" s="67">
        <f t="shared" si="0"/>
        <v>27</v>
      </c>
      <c r="R27" s="68">
        <f t="shared" si="1"/>
        <v>0.33750000000000002</v>
      </c>
      <c r="S27" s="22" t="s">
        <v>114</v>
      </c>
    </row>
    <row r="28" spans="1:19" x14ac:dyDescent="0.3">
      <c r="A28" s="76">
        <f t="shared" si="2"/>
        <v>11</v>
      </c>
      <c r="B28" s="72"/>
      <c r="C28" s="72"/>
      <c r="D28" s="72"/>
      <c r="E28" s="71"/>
      <c r="F28" s="80">
        <v>10015</v>
      </c>
      <c r="G28" s="19">
        <v>10</v>
      </c>
      <c r="H28" s="19">
        <v>6</v>
      </c>
      <c r="I28" s="19">
        <v>4</v>
      </c>
      <c r="J28" s="19">
        <v>4</v>
      </c>
      <c r="K28" s="19">
        <v>2</v>
      </c>
      <c r="L28" s="19">
        <v>0</v>
      </c>
      <c r="M28" s="19"/>
      <c r="N28" s="19"/>
      <c r="O28" s="19"/>
      <c r="P28" s="19"/>
      <c r="Q28" s="67">
        <f t="shared" si="0"/>
        <v>26</v>
      </c>
      <c r="R28" s="68">
        <f t="shared" si="1"/>
        <v>0.32500000000000001</v>
      </c>
      <c r="S28" s="22" t="s">
        <v>114</v>
      </c>
    </row>
    <row r="29" spans="1:19" x14ac:dyDescent="0.3">
      <c r="A29" s="76">
        <f t="shared" si="2"/>
        <v>12</v>
      </c>
      <c r="B29" s="72"/>
      <c r="C29" s="72"/>
      <c r="D29" s="72"/>
      <c r="E29" s="71"/>
      <c r="F29" s="80">
        <v>10007</v>
      </c>
      <c r="G29" s="19">
        <v>10</v>
      </c>
      <c r="H29" s="126">
        <v>10</v>
      </c>
      <c r="I29" s="19">
        <v>3</v>
      </c>
      <c r="J29" s="19">
        <v>0</v>
      </c>
      <c r="K29" s="19">
        <v>0</v>
      </c>
      <c r="L29" s="19">
        <v>0</v>
      </c>
      <c r="M29" s="19"/>
      <c r="N29" s="19"/>
      <c r="O29" s="19"/>
      <c r="P29" s="19"/>
      <c r="Q29" s="67">
        <f t="shared" si="0"/>
        <v>23</v>
      </c>
      <c r="R29" s="68">
        <f t="shared" si="1"/>
        <v>0.28749999999999998</v>
      </c>
      <c r="S29" s="22" t="s">
        <v>114</v>
      </c>
    </row>
    <row r="30" spans="1:19" x14ac:dyDescent="0.3">
      <c r="A30" s="76">
        <f t="shared" si="2"/>
        <v>13</v>
      </c>
      <c r="B30" s="72"/>
      <c r="C30" s="72"/>
      <c r="D30" s="72"/>
      <c r="E30" s="71"/>
      <c r="F30" s="80">
        <v>10006</v>
      </c>
      <c r="G30" s="19">
        <v>10</v>
      </c>
      <c r="H30" s="19">
        <v>8</v>
      </c>
      <c r="I30" s="19">
        <v>4</v>
      </c>
      <c r="J30" s="19">
        <v>0</v>
      </c>
      <c r="K30" s="19">
        <v>0</v>
      </c>
      <c r="L30" s="19">
        <v>0</v>
      </c>
      <c r="M30" s="19"/>
      <c r="N30" s="19"/>
      <c r="O30" s="19"/>
      <c r="P30" s="19"/>
      <c r="Q30" s="67">
        <f t="shared" si="0"/>
        <v>22</v>
      </c>
      <c r="R30" s="68">
        <f t="shared" si="1"/>
        <v>0.27500000000000002</v>
      </c>
      <c r="S30" s="22" t="s">
        <v>114</v>
      </c>
    </row>
    <row r="31" spans="1:19" x14ac:dyDescent="0.3">
      <c r="A31" s="76">
        <f t="shared" si="2"/>
        <v>14</v>
      </c>
      <c r="B31" s="72"/>
      <c r="C31" s="72"/>
      <c r="D31" s="72"/>
      <c r="E31" s="71"/>
      <c r="F31" s="80">
        <v>10025</v>
      </c>
      <c r="G31" s="19">
        <v>3</v>
      </c>
      <c r="H31" s="19">
        <v>6</v>
      </c>
      <c r="I31" s="19">
        <v>1</v>
      </c>
      <c r="J31" s="19">
        <v>2</v>
      </c>
      <c r="K31" s="19">
        <v>0</v>
      </c>
      <c r="L31" s="19">
        <v>10</v>
      </c>
      <c r="M31" s="19"/>
      <c r="N31" s="19"/>
      <c r="O31" s="19"/>
      <c r="P31" s="19"/>
      <c r="Q31" s="67">
        <f t="shared" si="0"/>
        <v>22</v>
      </c>
      <c r="R31" s="68">
        <f t="shared" si="1"/>
        <v>0.27500000000000002</v>
      </c>
      <c r="S31" s="22" t="s">
        <v>114</v>
      </c>
    </row>
    <row r="32" spans="1:19" x14ac:dyDescent="0.3">
      <c r="A32" s="76">
        <f t="shared" si="2"/>
        <v>15</v>
      </c>
      <c r="B32" s="72"/>
      <c r="C32" s="72"/>
      <c r="D32" s="72"/>
      <c r="E32" s="71"/>
      <c r="F32" s="80">
        <v>10004</v>
      </c>
      <c r="G32" s="19">
        <v>0</v>
      </c>
      <c r="H32" s="19">
        <v>17</v>
      </c>
      <c r="I32" s="19">
        <v>3</v>
      </c>
      <c r="J32" s="19">
        <v>0</v>
      </c>
      <c r="K32" s="19">
        <v>0</v>
      </c>
      <c r="L32" s="19">
        <v>0</v>
      </c>
      <c r="M32" s="19"/>
      <c r="N32" s="19"/>
      <c r="O32" s="19"/>
      <c r="P32" s="19"/>
      <c r="Q32" s="67">
        <f t="shared" si="0"/>
        <v>20</v>
      </c>
      <c r="R32" s="68">
        <f t="shared" si="1"/>
        <v>0.25</v>
      </c>
      <c r="S32" s="30" t="s">
        <v>114</v>
      </c>
    </row>
    <row r="33" spans="1:19" x14ac:dyDescent="0.3">
      <c r="A33" s="76">
        <f t="shared" si="2"/>
        <v>16</v>
      </c>
      <c r="B33" s="72"/>
      <c r="C33" s="72"/>
      <c r="D33" s="72"/>
      <c r="E33" s="71"/>
      <c r="F33" s="80">
        <v>10008</v>
      </c>
      <c r="G33" s="19">
        <v>2</v>
      </c>
      <c r="H33" s="126">
        <v>10</v>
      </c>
      <c r="I33" s="19">
        <v>2</v>
      </c>
      <c r="J33" s="19">
        <v>4</v>
      </c>
      <c r="K33" s="19">
        <v>1</v>
      </c>
      <c r="L33" s="19">
        <v>0</v>
      </c>
      <c r="M33" s="19"/>
      <c r="N33" s="19"/>
      <c r="O33" s="19"/>
      <c r="P33" s="19"/>
      <c r="Q33" s="67">
        <f t="shared" si="0"/>
        <v>19</v>
      </c>
      <c r="R33" s="68">
        <f t="shared" si="1"/>
        <v>0.23749999999999999</v>
      </c>
      <c r="S33" s="22" t="s">
        <v>114</v>
      </c>
    </row>
    <row r="34" spans="1:19" x14ac:dyDescent="0.3">
      <c r="A34" s="76">
        <f t="shared" si="2"/>
        <v>17</v>
      </c>
      <c r="B34" s="72"/>
      <c r="C34" s="72"/>
      <c r="D34" s="72"/>
      <c r="E34" s="71"/>
      <c r="F34" s="80">
        <v>10017</v>
      </c>
      <c r="G34" s="19">
        <v>2</v>
      </c>
      <c r="H34" s="19">
        <v>12</v>
      </c>
      <c r="I34" s="19">
        <v>1</v>
      </c>
      <c r="J34" s="19">
        <v>4</v>
      </c>
      <c r="K34" s="19">
        <v>0</v>
      </c>
      <c r="L34" s="19">
        <v>0</v>
      </c>
      <c r="M34" s="19"/>
      <c r="N34" s="19"/>
      <c r="O34" s="19"/>
      <c r="P34" s="19"/>
      <c r="Q34" s="67">
        <f t="shared" si="0"/>
        <v>19</v>
      </c>
      <c r="R34" s="68">
        <f t="shared" si="1"/>
        <v>0.23749999999999999</v>
      </c>
      <c r="S34" s="22" t="s">
        <v>114</v>
      </c>
    </row>
    <row r="35" spans="1:19" x14ac:dyDescent="0.3">
      <c r="A35" s="76">
        <f t="shared" si="2"/>
        <v>18</v>
      </c>
      <c r="B35" s="72"/>
      <c r="C35" s="72"/>
      <c r="D35" s="72"/>
      <c r="E35" s="71"/>
      <c r="F35" s="80">
        <v>10010</v>
      </c>
      <c r="G35" s="19">
        <v>7</v>
      </c>
      <c r="H35" s="19">
        <v>0</v>
      </c>
      <c r="I35" s="19">
        <v>4</v>
      </c>
      <c r="J35" s="19">
        <v>0</v>
      </c>
      <c r="K35" s="19">
        <v>0</v>
      </c>
      <c r="L35" s="19">
        <v>0</v>
      </c>
      <c r="M35" s="19"/>
      <c r="N35" s="19"/>
      <c r="O35" s="19"/>
      <c r="P35" s="19"/>
      <c r="Q35" s="67">
        <f t="shared" si="0"/>
        <v>11</v>
      </c>
      <c r="R35" s="68">
        <f t="shared" si="1"/>
        <v>0.13750000000000001</v>
      </c>
      <c r="S35" s="22" t="s">
        <v>114</v>
      </c>
    </row>
    <row r="36" spans="1:19" x14ac:dyDescent="0.3">
      <c r="A36" s="76">
        <f t="shared" si="2"/>
        <v>19</v>
      </c>
      <c r="B36" s="72"/>
      <c r="C36" s="72"/>
      <c r="D36" s="72"/>
      <c r="E36" s="71"/>
      <c r="F36" s="80">
        <v>10027</v>
      </c>
      <c r="G36" s="19">
        <v>6</v>
      </c>
      <c r="H36" s="19">
        <v>5</v>
      </c>
      <c r="I36" s="19">
        <v>0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67">
        <f t="shared" si="0"/>
        <v>11</v>
      </c>
      <c r="R36" s="68">
        <f t="shared" si="1"/>
        <v>0.13750000000000001</v>
      </c>
      <c r="S36" s="22" t="s">
        <v>114</v>
      </c>
    </row>
    <row r="37" spans="1:19" x14ac:dyDescent="0.3">
      <c r="A37" s="76">
        <f t="shared" si="2"/>
        <v>20</v>
      </c>
      <c r="B37" s="72"/>
      <c r="C37" s="72"/>
      <c r="D37" s="72"/>
      <c r="E37" s="71"/>
      <c r="F37" s="80">
        <v>10003</v>
      </c>
      <c r="G37" s="19">
        <v>1</v>
      </c>
      <c r="H37" s="19">
        <v>5</v>
      </c>
      <c r="I37" s="19">
        <v>0</v>
      </c>
      <c r="J37" s="19">
        <v>4</v>
      </c>
      <c r="K37" s="19">
        <v>0</v>
      </c>
      <c r="L37" s="19">
        <v>0</v>
      </c>
      <c r="M37" s="19"/>
      <c r="N37" s="19"/>
      <c r="O37" s="19"/>
      <c r="P37" s="19"/>
      <c r="Q37" s="67">
        <f t="shared" si="0"/>
        <v>10</v>
      </c>
      <c r="R37" s="68">
        <f t="shared" si="1"/>
        <v>0.125</v>
      </c>
      <c r="S37" s="30" t="s">
        <v>114</v>
      </c>
    </row>
    <row r="38" spans="1:19" ht="19.95" customHeight="1" x14ac:dyDescent="0.3">
      <c r="A38" s="60"/>
      <c r="B38" s="17"/>
      <c r="C38" s="17"/>
      <c r="D38" s="17"/>
      <c r="E38" s="11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60"/>
      <c r="R38" s="7"/>
      <c r="S38" s="5"/>
    </row>
    <row r="39" spans="1:19" ht="20.25" customHeight="1" x14ac:dyDescent="0.3">
      <c r="A39" s="33"/>
      <c r="B39" s="33"/>
      <c r="C39" s="33"/>
      <c r="D39" s="11"/>
      <c r="E39" s="11"/>
      <c r="F39" s="11"/>
      <c r="G39" s="17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19" ht="15.6" x14ac:dyDescent="0.3">
      <c r="A40" s="3" t="s">
        <v>365</v>
      </c>
      <c r="B40" s="44"/>
      <c r="C40" s="56"/>
      <c r="D40" s="121" t="s">
        <v>371</v>
      </c>
      <c r="E40" s="121"/>
      <c r="F40" s="58"/>
      <c r="G40" s="17"/>
      <c r="H40" s="54"/>
      <c r="I40" s="54"/>
      <c r="J40" s="54"/>
      <c r="K40" s="54"/>
      <c r="L40" s="54"/>
      <c r="M40" s="54"/>
      <c r="N40" s="54"/>
      <c r="O40" s="54"/>
      <c r="P40" s="54"/>
      <c r="Q40" s="65"/>
    </row>
    <row r="41" spans="1:19" ht="19.95" customHeight="1" x14ac:dyDescent="0.3">
      <c r="A41" s="2"/>
      <c r="B41" s="2"/>
      <c r="C41" s="64" t="s">
        <v>366</v>
      </c>
      <c r="D41" s="120" t="s">
        <v>358</v>
      </c>
      <c r="E41" s="120"/>
      <c r="F41" s="120"/>
      <c r="G41" s="17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9" ht="19.95" customHeight="1" x14ac:dyDescent="0.3">
      <c r="A42" s="3" t="s">
        <v>367</v>
      </c>
      <c r="B42" s="44"/>
      <c r="C42" s="56"/>
      <c r="D42" s="121" t="s">
        <v>372</v>
      </c>
      <c r="E42" s="121"/>
      <c r="F42" s="59"/>
      <c r="G42" s="17"/>
      <c r="H42" s="54"/>
      <c r="I42" s="54"/>
      <c r="J42" s="54"/>
      <c r="K42" s="54"/>
      <c r="L42" s="54"/>
      <c r="M42" s="54"/>
      <c r="N42" s="54"/>
      <c r="O42" s="54"/>
      <c r="P42" s="54"/>
      <c r="Q42" s="65"/>
    </row>
    <row r="43" spans="1:19" ht="19.95" customHeight="1" x14ac:dyDescent="0.3">
      <c r="A43" s="44"/>
      <c r="B43" s="44"/>
      <c r="C43" s="64" t="s">
        <v>366</v>
      </c>
      <c r="D43" s="120" t="s">
        <v>358</v>
      </c>
      <c r="E43" s="120"/>
      <c r="F43" s="120"/>
      <c r="G43" s="17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9" ht="19.95" customHeight="1" x14ac:dyDescent="0.3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43:F43"/>
    <mergeCell ref="J8:S8"/>
    <mergeCell ref="A10:D10"/>
    <mergeCell ref="E10:G10"/>
    <mergeCell ref="A12:D12"/>
    <mergeCell ref="E12:G12"/>
    <mergeCell ref="A14:D14"/>
    <mergeCell ref="E14:G14"/>
    <mergeCell ref="G16:P16"/>
    <mergeCell ref="D40:E40"/>
    <mergeCell ref="D41:F41"/>
    <mergeCell ref="H41:Q41"/>
    <mergeCell ref="D42:E42"/>
  </mergeCells>
  <conditionalFormatting sqref="J5">
    <cfRule type="containsBlanks" dxfId="2" priority="2">
      <formula>LEN(TRIM(J5))=0</formula>
    </cfRule>
  </conditionalFormatting>
  <conditionalFormatting sqref="J7">
    <cfRule type="containsBlanks" dxfId="1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'[Протокол ВcОШ_ШЭ_МХК_4_10.XLSX]спец'!#REF!</xm:f>
          </x14:formula1>
          <xm:sqref>S18:S37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7"/>
  <sheetViews>
    <sheetView tabSelected="1" view="pageBreakPreview" topLeftCell="A10" zoomScaleSheetLayoutView="100" workbookViewId="0">
      <selection activeCell="B18" sqref="B18:E30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20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82"/>
    </row>
    <row r="2" spans="1:20" ht="15.6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5.6" x14ac:dyDescent="0.3">
      <c r="A3" s="119" t="s">
        <v>370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86"/>
    </row>
    <row r="4" spans="1:20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20" ht="18" x14ac:dyDescent="0.3">
      <c r="A5" s="100" t="s">
        <v>373</v>
      </c>
      <c r="B5" s="100"/>
      <c r="C5" s="100"/>
      <c r="D5" s="100"/>
      <c r="E5" s="100"/>
      <c r="F5" s="100"/>
      <c r="G5" s="100"/>
      <c r="H5" s="100"/>
      <c r="I5" s="100"/>
      <c r="J5" s="115" t="s">
        <v>374</v>
      </c>
      <c r="K5" s="115"/>
      <c r="L5" s="115"/>
      <c r="M5" s="115"/>
      <c r="N5" s="115"/>
      <c r="O5" s="115"/>
      <c r="P5" s="115"/>
      <c r="Q5" s="115"/>
      <c r="R5" s="115"/>
      <c r="S5" s="115"/>
      <c r="T5" s="85"/>
    </row>
    <row r="6" spans="1:20" x14ac:dyDescent="0.3">
      <c r="J6" s="102" t="s">
        <v>5</v>
      </c>
      <c r="K6" s="102"/>
      <c r="L6" s="102"/>
      <c r="M6" s="102"/>
      <c r="N6" s="102"/>
      <c r="O6" s="102"/>
      <c r="P6" s="102"/>
      <c r="Q6" s="102"/>
      <c r="R6" s="102"/>
      <c r="S6" s="102"/>
      <c r="T6" s="84"/>
    </row>
    <row r="7" spans="1:20" ht="17.399999999999999" x14ac:dyDescent="0.3">
      <c r="J7" s="115" t="s">
        <v>364</v>
      </c>
      <c r="K7" s="115"/>
      <c r="L7" s="115"/>
      <c r="M7" s="115"/>
      <c r="N7" s="115"/>
      <c r="O7" s="115"/>
      <c r="P7" s="115"/>
      <c r="Q7" s="115"/>
      <c r="R7" s="115"/>
      <c r="S7" s="115"/>
      <c r="T7" s="85"/>
    </row>
    <row r="8" spans="1:20" x14ac:dyDescent="0.3">
      <c r="J8" s="102" t="s">
        <v>143</v>
      </c>
      <c r="K8" s="102"/>
      <c r="L8" s="102"/>
      <c r="M8" s="102"/>
      <c r="N8" s="102"/>
      <c r="O8" s="102"/>
      <c r="P8" s="102"/>
      <c r="Q8" s="102"/>
      <c r="R8" s="102"/>
      <c r="S8" s="102"/>
      <c r="T8" s="84"/>
    </row>
    <row r="10" spans="1:20" ht="15.6" x14ac:dyDescent="0.3">
      <c r="A10" s="103" t="s">
        <v>6</v>
      </c>
      <c r="B10" s="103"/>
      <c r="C10" s="103"/>
      <c r="D10" s="103"/>
      <c r="E10" s="116">
        <v>45191</v>
      </c>
      <c r="F10" s="116"/>
      <c r="G10" s="117"/>
    </row>
    <row r="11" spans="1:20" ht="15.6" x14ac:dyDescent="0.3">
      <c r="A11" s="83"/>
      <c r="B11" s="52"/>
      <c r="C11" s="52"/>
      <c r="D11" s="52"/>
      <c r="E11" s="10"/>
      <c r="F11" s="10"/>
    </row>
    <row r="12" spans="1:20" ht="15.6" x14ac:dyDescent="0.3">
      <c r="A12" s="103" t="s">
        <v>368</v>
      </c>
      <c r="B12" s="103"/>
      <c r="C12" s="103"/>
      <c r="D12" s="103"/>
      <c r="E12" s="118">
        <v>13</v>
      </c>
      <c r="F12" s="118"/>
      <c r="G12" s="118"/>
      <c r="H12" s="52" t="s">
        <v>13</v>
      </c>
    </row>
    <row r="13" spans="1:20" ht="15.6" x14ac:dyDescent="0.3">
      <c r="A13" s="83"/>
      <c r="B13" s="52"/>
      <c r="C13" s="52"/>
      <c r="D13" s="52"/>
      <c r="E13" s="10"/>
      <c r="F13" s="10"/>
      <c r="G13" s="46"/>
    </row>
    <row r="14" spans="1:20" ht="15.6" x14ac:dyDescent="0.3">
      <c r="A14" s="103" t="s">
        <v>369</v>
      </c>
      <c r="B14" s="103"/>
      <c r="C14" s="103"/>
      <c r="D14" s="103"/>
      <c r="E14" s="118">
        <v>80</v>
      </c>
      <c r="F14" s="118"/>
      <c r="G14" s="118"/>
    </row>
    <row r="16" spans="1:20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359</v>
      </c>
      <c r="F16" s="69" t="s">
        <v>139</v>
      </c>
      <c r="G16" s="122" t="s">
        <v>17</v>
      </c>
      <c r="H16" s="123"/>
      <c r="I16" s="123"/>
      <c r="J16" s="123"/>
      <c r="K16" s="123"/>
      <c r="L16" s="123"/>
      <c r="M16" s="123"/>
      <c r="N16" s="123"/>
      <c r="O16" s="123"/>
      <c r="P16" s="124"/>
      <c r="Q16" s="66" t="s">
        <v>4</v>
      </c>
      <c r="R16" s="66" t="s">
        <v>10</v>
      </c>
      <c r="S16" s="95" t="s">
        <v>18</v>
      </c>
      <c r="T16" s="92"/>
    </row>
    <row r="17" spans="1:20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96"/>
      <c r="T17" s="93"/>
    </row>
    <row r="18" spans="1:20" x14ac:dyDescent="0.3">
      <c r="A18" s="76">
        <f>ROW(A1)</f>
        <v>1</v>
      </c>
      <c r="B18" s="77"/>
      <c r="C18" s="77"/>
      <c r="D18" s="77"/>
      <c r="E18" s="71"/>
      <c r="F18" s="80">
        <v>11009</v>
      </c>
      <c r="G18" s="19">
        <v>9</v>
      </c>
      <c r="H18" s="91">
        <v>16</v>
      </c>
      <c r="I18" s="19">
        <v>8</v>
      </c>
      <c r="J18" s="19">
        <v>4</v>
      </c>
      <c r="K18" s="19">
        <v>0</v>
      </c>
      <c r="L18" s="19">
        <v>0</v>
      </c>
      <c r="M18" s="19"/>
      <c r="N18" s="19"/>
      <c r="O18" s="19"/>
      <c r="P18" s="19"/>
      <c r="Q18" s="67">
        <f t="shared" ref="Q18:Q30" si="0">SUM(G18:P18)</f>
        <v>37</v>
      </c>
      <c r="R18" s="68">
        <f t="shared" ref="R18:R30" si="1">Q18/$E$14</f>
        <v>0.46250000000000002</v>
      </c>
      <c r="S18" s="96" t="s">
        <v>112</v>
      </c>
      <c r="T18" s="94"/>
    </row>
    <row r="19" spans="1:20" x14ac:dyDescent="0.3">
      <c r="A19" s="76">
        <f t="shared" ref="A19:A30" si="2">ROW(A2)</f>
        <v>2</v>
      </c>
      <c r="B19" s="77"/>
      <c r="C19" s="77"/>
      <c r="D19" s="77"/>
      <c r="E19" s="71"/>
      <c r="F19" s="80">
        <v>11014</v>
      </c>
      <c r="G19" s="19">
        <v>9</v>
      </c>
      <c r="H19" s="19">
        <v>16</v>
      </c>
      <c r="I19" s="19">
        <v>7</v>
      </c>
      <c r="J19" s="19">
        <v>4</v>
      </c>
      <c r="K19" s="19">
        <v>0</v>
      </c>
      <c r="L19" s="19">
        <v>0</v>
      </c>
      <c r="M19" s="19"/>
      <c r="N19" s="19"/>
      <c r="O19" s="19"/>
      <c r="P19" s="19"/>
      <c r="Q19" s="67">
        <f t="shared" si="0"/>
        <v>36</v>
      </c>
      <c r="R19" s="68">
        <f t="shared" si="1"/>
        <v>0.45</v>
      </c>
      <c r="S19" s="96" t="s">
        <v>112</v>
      </c>
      <c r="T19" s="94"/>
    </row>
    <row r="20" spans="1:20" x14ac:dyDescent="0.3">
      <c r="A20" s="76">
        <f t="shared" si="2"/>
        <v>3</v>
      </c>
      <c r="B20" s="77"/>
      <c r="C20" s="77"/>
      <c r="D20" s="77"/>
      <c r="E20" s="71"/>
      <c r="F20" s="80">
        <v>11013</v>
      </c>
      <c r="G20" s="19">
        <v>10</v>
      </c>
      <c r="H20" s="19">
        <v>4</v>
      </c>
      <c r="I20" s="19">
        <v>5</v>
      </c>
      <c r="J20" s="19">
        <v>0</v>
      </c>
      <c r="K20" s="19">
        <v>2</v>
      </c>
      <c r="L20" s="19">
        <v>10</v>
      </c>
      <c r="M20" s="19"/>
      <c r="N20" s="19"/>
      <c r="O20" s="19"/>
      <c r="P20" s="19"/>
      <c r="Q20" s="67">
        <f t="shared" si="0"/>
        <v>31</v>
      </c>
      <c r="R20" s="68">
        <f t="shared" si="1"/>
        <v>0.38750000000000001</v>
      </c>
      <c r="S20" s="96" t="s">
        <v>114</v>
      </c>
      <c r="T20" s="94"/>
    </row>
    <row r="21" spans="1:20" x14ac:dyDescent="0.3">
      <c r="A21" s="76">
        <f t="shared" si="2"/>
        <v>4</v>
      </c>
      <c r="B21" s="77"/>
      <c r="C21" s="77"/>
      <c r="D21" s="77"/>
      <c r="E21" s="71"/>
      <c r="F21" s="80">
        <v>11008</v>
      </c>
      <c r="G21" s="19">
        <v>9</v>
      </c>
      <c r="H21" s="91">
        <v>11</v>
      </c>
      <c r="I21" s="19">
        <v>4</v>
      </c>
      <c r="J21" s="19">
        <v>2</v>
      </c>
      <c r="K21" s="19">
        <v>4</v>
      </c>
      <c r="L21" s="19">
        <v>0</v>
      </c>
      <c r="M21" s="19"/>
      <c r="N21" s="19"/>
      <c r="O21" s="19"/>
      <c r="P21" s="19"/>
      <c r="Q21" s="67">
        <f t="shared" si="0"/>
        <v>30</v>
      </c>
      <c r="R21" s="68">
        <f t="shared" si="1"/>
        <v>0.375</v>
      </c>
      <c r="S21" s="96" t="s">
        <v>114</v>
      </c>
      <c r="T21" s="94"/>
    </row>
    <row r="22" spans="1:20" x14ac:dyDescent="0.3">
      <c r="A22" s="76">
        <f t="shared" si="2"/>
        <v>5</v>
      </c>
      <c r="B22" s="77"/>
      <c r="C22" s="77"/>
      <c r="D22" s="77"/>
      <c r="E22" s="71"/>
      <c r="F22" s="80">
        <v>11004</v>
      </c>
      <c r="G22" s="19">
        <v>10</v>
      </c>
      <c r="H22" s="19">
        <v>11</v>
      </c>
      <c r="I22" s="19">
        <v>2</v>
      </c>
      <c r="J22" s="19">
        <v>4</v>
      </c>
      <c r="K22" s="19">
        <v>0</v>
      </c>
      <c r="L22" s="19">
        <v>0</v>
      </c>
      <c r="M22" s="19"/>
      <c r="N22" s="19"/>
      <c r="O22" s="19"/>
      <c r="P22" s="19"/>
      <c r="Q22" s="67">
        <f t="shared" si="0"/>
        <v>27</v>
      </c>
      <c r="R22" s="68">
        <f t="shared" si="1"/>
        <v>0.33750000000000002</v>
      </c>
      <c r="S22" s="96" t="s">
        <v>114</v>
      </c>
      <c r="T22" s="94"/>
    </row>
    <row r="23" spans="1:20" x14ac:dyDescent="0.3">
      <c r="A23" s="76">
        <f t="shared" si="2"/>
        <v>6</v>
      </c>
      <c r="B23" s="77"/>
      <c r="C23" s="77"/>
      <c r="D23" s="77"/>
      <c r="E23" s="71"/>
      <c r="F23" s="80">
        <v>11026</v>
      </c>
      <c r="G23" s="19">
        <v>9</v>
      </c>
      <c r="H23" s="19">
        <v>10</v>
      </c>
      <c r="I23" s="19">
        <v>4</v>
      </c>
      <c r="J23" s="19">
        <v>4</v>
      </c>
      <c r="K23" s="19">
        <v>0</v>
      </c>
      <c r="L23" s="19">
        <v>0</v>
      </c>
      <c r="M23" s="19"/>
      <c r="N23" s="19"/>
      <c r="O23" s="19"/>
      <c r="P23" s="19"/>
      <c r="Q23" s="67">
        <f t="shared" si="0"/>
        <v>27</v>
      </c>
      <c r="R23" s="68">
        <f t="shared" si="1"/>
        <v>0.33750000000000002</v>
      </c>
      <c r="S23" s="96" t="s">
        <v>114</v>
      </c>
      <c r="T23" s="94"/>
    </row>
    <row r="24" spans="1:20" x14ac:dyDescent="0.3">
      <c r="A24" s="76">
        <f t="shared" si="2"/>
        <v>7</v>
      </c>
      <c r="B24" s="77"/>
      <c r="C24" s="77"/>
      <c r="D24" s="77"/>
      <c r="E24" s="71"/>
      <c r="F24" s="80">
        <v>11020</v>
      </c>
      <c r="G24" s="19">
        <v>10</v>
      </c>
      <c r="H24" s="19">
        <v>12</v>
      </c>
      <c r="I24" s="19">
        <v>0</v>
      </c>
      <c r="J24" s="19">
        <v>4</v>
      </c>
      <c r="K24" s="19">
        <v>0</v>
      </c>
      <c r="L24" s="19">
        <v>0</v>
      </c>
      <c r="M24" s="19"/>
      <c r="N24" s="19"/>
      <c r="O24" s="19"/>
      <c r="P24" s="19"/>
      <c r="Q24" s="67">
        <f t="shared" si="0"/>
        <v>26</v>
      </c>
      <c r="R24" s="68">
        <f t="shared" si="1"/>
        <v>0.32500000000000001</v>
      </c>
      <c r="S24" s="96" t="s">
        <v>114</v>
      </c>
      <c r="T24" s="94"/>
    </row>
    <row r="25" spans="1:20" x14ac:dyDescent="0.3">
      <c r="A25" s="76">
        <f t="shared" si="2"/>
        <v>8</v>
      </c>
      <c r="B25" s="77"/>
      <c r="C25" s="77"/>
      <c r="D25" s="77"/>
      <c r="E25" s="71"/>
      <c r="F25" s="80">
        <v>11025</v>
      </c>
      <c r="G25" s="19">
        <v>6</v>
      </c>
      <c r="H25" s="19">
        <v>4</v>
      </c>
      <c r="I25" s="19">
        <v>5</v>
      </c>
      <c r="J25" s="19">
        <v>0</v>
      </c>
      <c r="K25" s="19">
        <v>0</v>
      </c>
      <c r="L25" s="19">
        <v>10</v>
      </c>
      <c r="M25" s="19"/>
      <c r="N25" s="19"/>
      <c r="O25" s="19"/>
      <c r="P25" s="19"/>
      <c r="Q25" s="67">
        <f t="shared" si="0"/>
        <v>25</v>
      </c>
      <c r="R25" s="68">
        <f t="shared" si="1"/>
        <v>0.3125</v>
      </c>
      <c r="S25" s="96" t="s">
        <v>114</v>
      </c>
      <c r="T25" s="94"/>
    </row>
    <row r="26" spans="1:20" x14ac:dyDescent="0.3">
      <c r="A26" s="76">
        <f t="shared" si="2"/>
        <v>9</v>
      </c>
      <c r="B26" s="77"/>
      <c r="C26" s="77"/>
      <c r="D26" s="77"/>
      <c r="E26" s="71"/>
      <c r="F26" s="80">
        <v>11007</v>
      </c>
      <c r="G26" s="19">
        <v>10</v>
      </c>
      <c r="H26" s="91">
        <v>9</v>
      </c>
      <c r="I26" s="19">
        <v>2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67">
        <f t="shared" si="0"/>
        <v>21</v>
      </c>
      <c r="R26" s="68">
        <f t="shared" si="1"/>
        <v>0.26250000000000001</v>
      </c>
      <c r="S26" s="96" t="s">
        <v>114</v>
      </c>
      <c r="T26" s="94"/>
    </row>
    <row r="27" spans="1:20" x14ac:dyDescent="0.3">
      <c r="A27" s="76">
        <f t="shared" si="2"/>
        <v>10</v>
      </c>
      <c r="B27" s="77"/>
      <c r="C27" s="77"/>
      <c r="D27" s="77"/>
      <c r="E27" s="71"/>
      <c r="F27" s="80">
        <v>11003</v>
      </c>
      <c r="G27" s="19">
        <v>5</v>
      </c>
      <c r="H27" s="19">
        <v>5</v>
      </c>
      <c r="I27" s="19">
        <v>7</v>
      </c>
      <c r="J27" s="19">
        <v>2</v>
      </c>
      <c r="K27" s="19">
        <v>0</v>
      </c>
      <c r="L27" s="19">
        <v>0</v>
      </c>
      <c r="M27" s="19"/>
      <c r="N27" s="19"/>
      <c r="O27" s="19"/>
      <c r="P27" s="19"/>
      <c r="Q27" s="67">
        <f t="shared" si="0"/>
        <v>19</v>
      </c>
      <c r="R27" s="68">
        <f t="shared" si="1"/>
        <v>0.23749999999999999</v>
      </c>
      <c r="S27" s="96" t="s">
        <v>114</v>
      </c>
      <c r="T27" s="94"/>
    </row>
    <row r="28" spans="1:20" x14ac:dyDescent="0.3">
      <c r="A28" s="76">
        <f t="shared" si="2"/>
        <v>11</v>
      </c>
      <c r="B28" s="77"/>
      <c r="C28" s="77"/>
      <c r="D28" s="77"/>
      <c r="E28" s="71"/>
      <c r="F28" s="80">
        <v>11028</v>
      </c>
      <c r="G28" s="19">
        <v>5</v>
      </c>
      <c r="H28" s="19">
        <v>6</v>
      </c>
      <c r="I28" s="19">
        <v>4</v>
      </c>
      <c r="J28" s="19">
        <v>3</v>
      </c>
      <c r="K28" s="19">
        <v>0</v>
      </c>
      <c r="L28" s="19">
        <v>0</v>
      </c>
      <c r="M28" s="19"/>
      <c r="N28" s="19"/>
      <c r="O28" s="19"/>
      <c r="P28" s="19"/>
      <c r="Q28" s="67">
        <f t="shared" si="0"/>
        <v>18</v>
      </c>
      <c r="R28" s="68">
        <f t="shared" si="1"/>
        <v>0.22500000000000001</v>
      </c>
      <c r="S28" s="96" t="s">
        <v>114</v>
      </c>
      <c r="T28" s="94"/>
    </row>
    <row r="29" spans="1:20" x14ac:dyDescent="0.3">
      <c r="A29" s="76">
        <f t="shared" si="2"/>
        <v>12</v>
      </c>
      <c r="B29" s="77"/>
      <c r="C29" s="77"/>
      <c r="D29" s="77"/>
      <c r="E29" s="71"/>
      <c r="F29" s="80">
        <v>11023</v>
      </c>
      <c r="G29" s="19">
        <v>4</v>
      </c>
      <c r="H29" s="19">
        <v>8</v>
      </c>
      <c r="I29" s="19">
        <v>1</v>
      </c>
      <c r="J29" s="19">
        <v>4</v>
      </c>
      <c r="K29" s="19">
        <v>0</v>
      </c>
      <c r="L29" s="19">
        <v>0</v>
      </c>
      <c r="M29" s="19"/>
      <c r="N29" s="19"/>
      <c r="O29" s="19"/>
      <c r="P29" s="19"/>
      <c r="Q29" s="67">
        <f t="shared" si="0"/>
        <v>17</v>
      </c>
      <c r="R29" s="68">
        <f t="shared" si="1"/>
        <v>0.21249999999999999</v>
      </c>
      <c r="S29" s="96" t="s">
        <v>114</v>
      </c>
      <c r="T29" s="94"/>
    </row>
    <row r="30" spans="1:20" x14ac:dyDescent="0.3">
      <c r="A30" s="76">
        <f t="shared" si="2"/>
        <v>13</v>
      </c>
      <c r="B30" s="77"/>
      <c r="C30" s="77"/>
      <c r="D30" s="77"/>
      <c r="E30" s="71"/>
      <c r="F30" s="80">
        <v>11030</v>
      </c>
      <c r="G30" s="19">
        <v>4</v>
      </c>
      <c r="H30" s="19">
        <v>0</v>
      </c>
      <c r="I30" s="19">
        <v>4</v>
      </c>
      <c r="J30" s="19">
        <v>1</v>
      </c>
      <c r="K30" s="19">
        <v>2</v>
      </c>
      <c r="L30" s="19">
        <v>0</v>
      </c>
      <c r="M30" s="19"/>
      <c r="N30" s="19"/>
      <c r="O30" s="19"/>
      <c r="P30" s="19"/>
      <c r="Q30" s="67">
        <f t="shared" si="0"/>
        <v>11</v>
      </c>
      <c r="R30" s="68">
        <f t="shared" si="1"/>
        <v>0.13750000000000001</v>
      </c>
      <c r="S30" s="96" t="s">
        <v>114</v>
      </c>
      <c r="T30" s="94"/>
    </row>
    <row r="31" spans="1:20" x14ac:dyDescent="0.3">
      <c r="A31" s="81"/>
      <c r="B31" s="17"/>
      <c r="C31" s="17"/>
      <c r="D31" s="17"/>
      <c r="E31" s="11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81"/>
      <c r="R31" s="81"/>
      <c r="S31" s="7"/>
      <c r="T31" s="7"/>
    </row>
    <row r="32" spans="1:20" ht="15.6" x14ac:dyDescent="0.3">
      <c r="A32" s="33"/>
      <c r="B32" s="33"/>
      <c r="C32" s="33"/>
      <c r="D32" s="11"/>
      <c r="E32" s="11"/>
      <c r="F32" s="11"/>
      <c r="G32" s="1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 ht="15.6" x14ac:dyDescent="0.3">
      <c r="A33" s="3" t="s">
        <v>365</v>
      </c>
      <c r="B33" s="44"/>
      <c r="C33" s="56"/>
      <c r="D33" s="121" t="s">
        <v>375</v>
      </c>
      <c r="E33" s="121"/>
      <c r="F33" s="58"/>
      <c r="G33" s="17"/>
      <c r="H33" s="54"/>
      <c r="I33" s="54"/>
      <c r="J33" s="54"/>
      <c r="K33" s="54"/>
      <c r="L33" s="54"/>
      <c r="M33" s="54"/>
      <c r="N33" s="54"/>
      <c r="O33" s="54"/>
      <c r="P33" s="54"/>
      <c r="Q33" s="88"/>
      <c r="R33" s="88"/>
    </row>
    <row r="34" spans="1:18" x14ac:dyDescent="0.3">
      <c r="A34" s="2"/>
      <c r="B34" s="2"/>
      <c r="C34" s="87" t="s">
        <v>366</v>
      </c>
      <c r="D34" s="120" t="s">
        <v>358</v>
      </c>
      <c r="E34" s="120"/>
      <c r="F34" s="120"/>
      <c r="G34" s="17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88"/>
    </row>
    <row r="35" spans="1:18" ht="15.6" x14ac:dyDescent="0.3">
      <c r="A35" s="3" t="s">
        <v>367</v>
      </c>
      <c r="B35" s="44"/>
      <c r="C35" s="56"/>
      <c r="D35" s="121" t="s">
        <v>372</v>
      </c>
      <c r="E35" s="121"/>
      <c r="F35" s="59"/>
      <c r="G35" s="17"/>
      <c r="H35" s="54"/>
      <c r="I35" s="54"/>
      <c r="J35" s="54"/>
      <c r="K35" s="54"/>
      <c r="L35" s="54"/>
      <c r="M35" s="54"/>
      <c r="N35" s="54"/>
      <c r="O35" s="54"/>
      <c r="P35" s="54"/>
      <c r="Q35" s="88"/>
      <c r="R35" s="88"/>
    </row>
    <row r="36" spans="1:18" x14ac:dyDescent="0.3">
      <c r="A36" s="44"/>
      <c r="B36" s="44"/>
      <c r="C36" s="87" t="s">
        <v>366</v>
      </c>
      <c r="D36" s="120" t="s">
        <v>358</v>
      </c>
      <c r="E36" s="120"/>
      <c r="F36" s="120"/>
      <c r="G36" s="1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8" ht="19.95" customHeight="1" x14ac:dyDescent="0.3"/>
  </sheetData>
  <autoFilter ref="A17:S17">
    <sortState ref="A18:X94">
      <sortCondition descending="1" ref="S17"/>
    </sortState>
  </autoFilter>
  <mergeCells count="19">
    <mergeCell ref="A14:D14"/>
    <mergeCell ref="E14:G14"/>
    <mergeCell ref="G16:P16"/>
    <mergeCell ref="J8:S8"/>
    <mergeCell ref="A10:D10"/>
    <mergeCell ref="E10:G10"/>
    <mergeCell ref="A12:D12"/>
    <mergeCell ref="E12:G12"/>
    <mergeCell ref="J7:S7"/>
    <mergeCell ref="A1:S1"/>
    <mergeCell ref="A3:S3"/>
    <mergeCell ref="A5:I5"/>
    <mergeCell ref="J5:S5"/>
    <mergeCell ref="J6:S6"/>
    <mergeCell ref="D33:E33"/>
    <mergeCell ref="D34:F34"/>
    <mergeCell ref="H34:Q34"/>
    <mergeCell ref="D35:E35"/>
    <mergeCell ref="D36:F36"/>
  </mergeCells>
  <conditionalFormatting sqref="J5 J7">
    <cfRule type="containsBlanks" dxfId="0" priority="1">
      <formula>LEN(TRIM(J5))=0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шаблон</vt:lpstr>
      <vt:lpstr>спец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2023-09-24T14:41:36Z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