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6" windowHeight="11160" tabRatio="900" firstSheet="2" activeTab="8"/>
  </bookViews>
  <sheets>
    <sheet name="шаблон" sheetId="38" state="hidden" r:id="rId1"/>
    <sheet name="спец" sheetId="18" state="hidden" r:id="rId2"/>
    <sheet name="5 класс" sheetId="64" r:id="rId3"/>
    <sheet name="6 класс" sheetId="65" r:id="rId4"/>
    <sheet name="7 класс" sheetId="57" r:id="rId5"/>
    <sheet name="8 класс" sheetId="66" r:id="rId6"/>
    <sheet name="9 класс" sheetId="67" r:id="rId7"/>
    <sheet name="10 класс" sheetId="68" r:id="rId8"/>
    <sheet name="11 класс" sheetId="69" r:id="rId9"/>
  </sheets>
  <externalReferences>
    <externalReference r:id="rId10"/>
  </externalReferences>
  <definedNames>
    <definedName name="_xlnm._FilterDatabase" localSheetId="7" hidden="1">'10 класс'!$A$17:$R$17</definedName>
    <definedName name="_xlnm._FilterDatabase" localSheetId="8" hidden="1">'11 класс'!$A$17:$R$17</definedName>
    <definedName name="_xlnm._FilterDatabase" localSheetId="2" hidden="1">'5 класс'!$A$17:$R$17</definedName>
    <definedName name="_xlnm._FilterDatabase" localSheetId="3" hidden="1">'6 класс'!$A$17:$R$17</definedName>
    <definedName name="_xlnm._FilterDatabase" localSheetId="4" hidden="1">'7 класс'!$A$17:$R$17</definedName>
    <definedName name="_xlnm._FilterDatabase" localSheetId="5" hidden="1">'8 класс'!$A$17:$R$17</definedName>
    <definedName name="_xlnm._FilterDatabase" localSheetId="6" hidden="1">'9 класс'!$A$17:$R$17</definedName>
    <definedName name="_xlnm._FilterDatabase" localSheetId="0" hidden="1">шаблон!$A$18:$U$18</definedName>
    <definedName name="йПол">[1]work!$A$2:$A$3</definedName>
    <definedName name="_xlnm.Print_Area" localSheetId="7">'10 класс'!$A$1:$S$25</definedName>
    <definedName name="_xlnm.Print_Area" localSheetId="8">'11 класс'!$A$1:$S$26</definedName>
    <definedName name="_xlnm.Print_Area" localSheetId="2">'5 класс'!$A$1:$S$65</definedName>
    <definedName name="_xlnm.Print_Area" localSheetId="3">'6 класс'!$A$1:$S$60</definedName>
    <definedName name="_xlnm.Print_Area" localSheetId="4">'7 класс'!$A$1:$S$62</definedName>
    <definedName name="_xlnm.Print_Area" localSheetId="5">'8 класс'!$A$1:$S$40</definedName>
    <definedName name="_xlnm.Print_Area" localSheetId="6">'9 класс'!$A$1:$S$37</definedName>
    <definedName name="_xlnm.Print_Area" localSheetId="0">шаблон!$A$1:$U$129</definedName>
    <definedName name="Пол">[1]work!$A$2:$A$3</definedName>
  </definedNames>
  <calcPr calcId="162913"/>
</workbook>
</file>

<file path=xl/calcChain.xml><?xml version="1.0" encoding="utf-8"?>
<calcChain xmlns="http://schemas.openxmlformats.org/spreadsheetml/2006/main">
  <c r="A19" i="69" l="1"/>
  <c r="A20" i="69"/>
  <c r="A19" i="68"/>
  <c r="A20" i="68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Q20" i="69" l="1"/>
  <c r="Q18" i="69"/>
  <c r="Q19" i="69"/>
  <c r="R18" i="69"/>
  <c r="A18" i="69"/>
  <c r="Q18" i="68"/>
  <c r="Q20" i="68"/>
  <c r="R20" i="68" s="1"/>
  <c r="Q19" i="68"/>
  <c r="R19" i="68" s="1"/>
  <c r="A18" i="68"/>
  <c r="Q30" i="67"/>
  <c r="Q31" i="67"/>
  <c r="R31" i="67" s="1"/>
  <c r="Q22" i="67"/>
  <c r="Q21" i="67"/>
  <c r="Q29" i="67"/>
  <c r="Q20" i="67"/>
  <c r="R20" i="67" s="1"/>
  <c r="Q25" i="67"/>
  <c r="Q27" i="67"/>
  <c r="Q28" i="67"/>
  <c r="Q24" i="67"/>
  <c r="R24" i="67" s="1"/>
  <c r="Q19" i="67"/>
  <c r="Q23" i="67"/>
  <c r="Q18" i="67"/>
  <c r="Q26" i="67"/>
  <c r="R26" i="67" s="1"/>
  <c r="R28" i="67"/>
  <c r="R25" i="67"/>
  <c r="R23" i="67"/>
  <c r="R22" i="67"/>
  <c r="R21" i="67"/>
  <c r="R19" i="67"/>
  <c r="R18" i="67"/>
  <c r="A18" i="67"/>
  <c r="Q34" i="66"/>
  <c r="Q26" i="66"/>
  <c r="Q25" i="66"/>
  <c r="Q33" i="66"/>
  <c r="R33" i="66" s="1"/>
  <c r="Q27" i="66"/>
  <c r="Q29" i="66"/>
  <c r="Q32" i="66"/>
  <c r="Q30" i="66"/>
  <c r="Q18" i="66"/>
  <c r="R34" i="66"/>
  <c r="R32" i="66"/>
  <c r="Q31" i="66"/>
  <c r="R29" i="66" s="1"/>
  <c r="Q22" i="66"/>
  <c r="R27" i="66" s="1"/>
  <c r="Q20" i="66"/>
  <c r="R26" i="66" s="1"/>
  <c r="R25" i="66"/>
  <c r="Q24" i="66"/>
  <c r="R24" i="66" s="1"/>
  <c r="Q23" i="66"/>
  <c r="R23" i="66" s="1"/>
  <c r="Q19" i="66"/>
  <c r="R22" i="66" s="1"/>
  <c r="Q28" i="66"/>
  <c r="R20" i="66"/>
  <c r="Q21" i="66"/>
  <c r="A18" i="66"/>
  <c r="Q30" i="65"/>
  <c r="Q43" i="65"/>
  <c r="Q49" i="65"/>
  <c r="Q39" i="65"/>
  <c r="Q54" i="65"/>
  <c r="Q29" i="65"/>
  <c r="Q27" i="65"/>
  <c r="Q31" i="65"/>
  <c r="Q36" i="65"/>
  <c r="Q40" i="65"/>
  <c r="Q35" i="65"/>
  <c r="Q21" i="65"/>
  <c r="Q25" i="65"/>
  <c r="Q53" i="65"/>
  <c r="Q51" i="65"/>
  <c r="Q44" i="65"/>
  <c r="Q38" i="65"/>
  <c r="Q37" i="65"/>
  <c r="R37" i="65" s="1"/>
  <c r="Q46" i="65"/>
  <c r="Q23" i="65"/>
  <c r="R23" i="65" s="1"/>
  <c r="Q42" i="65"/>
  <c r="R42" i="65" s="1"/>
  <c r="Q19" i="65"/>
  <c r="R19" i="65" s="1"/>
  <c r="R54" i="65"/>
  <c r="R53" i="65"/>
  <c r="Q48" i="65"/>
  <c r="Q50" i="65"/>
  <c r="R50" i="65" s="1"/>
  <c r="R49" i="65"/>
  <c r="R48" i="65"/>
  <c r="Q34" i="65"/>
  <c r="R44" i="65"/>
  <c r="Q47" i="65"/>
  <c r="R46" i="65" s="1"/>
  <c r="Q20" i="65"/>
  <c r="R41" i="65" s="1"/>
  <c r="Q52" i="65"/>
  <c r="R39" i="65"/>
  <c r="Q28" i="65"/>
  <c r="R38" i="65" s="1"/>
  <c r="R36" i="65"/>
  <c r="R35" i="65"/>
  <c r="Q45" i="65"/>
  <c r="Q33" i="65"/>
  <c r="Q32" i="65"/>
  <c r="R31" i="65" s="1"/>
  <c r="Q22" i="65"/>
  <c r="R30" i="65" s="1"/>
  <c r="Q41" i="65"/>
  <c r="Q24" i="65"/>
  <c r="R28" i="65" s="1"/>
  <c r="R27" i="65"/>
  <c r="R24" i="65"/>
  <c r="R22" i="65"/>
  <c r="Q18" i="65"/>
  <c r="R21" i="65" s="1"/>
  <c r="Q26" i="65"/>
  <c r="R26" i="65" s="1"/>
  <c r="Q20" i="64"/>
  <c r="Q50" i="64"/>
  <c r="Q52" i="64"/>
  <c r="Q32" i="64"/>
  <c r="Q23" i="64"/>
  <c r="Q21" i="64"/>
  <c r="Q35" i="64"/>
  <c r="Q59" i="64"/>
  <c r="Q22" i="64"/>
  <c r="Q31" i="64"/>
  <c r="Q38" i="64"/>
  <c r="Q25" i="64"/>
  <c r="Q33" i="64"/>
  <c r="Q19" i="64"/>
  <c r="Q51" i="64"/>
  <c r="Q53" i="64"/>
  <c r="Q39" i="64"/>
  <c r="R39" i="64" s="1"/>
  <c r="Q56" i="64"/>
  <c r="Q46" i="64"/>
  <c r="Q28" i="64"/>
  <c r="Q58" i="64"/>
  <c r="Q48" i="64"/>
  <c r="R58" i="64" s="1"/>
  <c r="Q54" i="64"/>
  <c r="R56" i="64" s="1"/>
  <c r="R54" i="64"/>
  <c r="Q44" i="64"/>
  <c r="Q43" i="64"/>
  <c r="R51" i="64"/>
  <c r="R50" i="64"/>
  <c r="Q26" i="64"/>
  <c r="Q30" i="64"/>
  <c r="R46" i="64" s="1"/>
  <c r="Q40" i="64"/>
  <c r="R43" i="64" s="1"/>
  <c r="Q24" i="64"/>
  <c r="Q49" i="64"/>
  <c r="Q18" i="64"/>
  <c r="R38" i="64" s="1"/>
  <c r="Q47" i="64"/>
  <c r="R47" i="64" s="1"/>
  <c r="Q36" i="64"/>
  <c r="R35" i="64" s="1"/>
  <c r="Q29" i="64"/>
  <c r="R34" i="64" s="1"/>
  <c r="Q41" i="64"/>
  <c r="R33" i="64" s="1"/>
  <c r="Q42" i="64"/>
  <c r="R30" i="64"/>
  <c r="R26" i="64"/>
  <c r="Q55" i="64"/>
  <c r="Q45" i="64"/>
  <c r="R22" i="64" s="1"/>
  <c r="Q34" i="64"/>
  <c r="R21" i="64" s="1"/>
  <c r="Q27" i="64"/>
  <c r="Q57" i="64"/>
  <c r="R19" i="64" s="1"/>
  <c r="Q37" i="64"/>
  <c r="R18" i="68" l="1"/>
  <c r="R19" i="69"/>
  <c r="R20" i="69"/>
  <c r="R52" i="65"/>
  <c r="R47" i="65"/>
  <c r="R34" i="65"/>
  <c r="R20" i="65"/>
  <c r="R40" i="64"/>
  <c r="R36" i="64"/>
  <c r="R31" i="66"/>
  <c r="R18" i="66"/>
  <c r="R19" i="66"/>
  <c r="R21" i="66"/>
  <c r="R30" i="66"/>
  <c r="R28" i="66"/>
  <c r="R29" i="67"/>
  <c r="R30" i="67"/>
  <c r="R27" i="67"/>
  <c r="R42" i="64"/>
  <c r="R18" i="64"/>
  <c r="R23" i="64"/>
  <c r="R27" i="64"/>
  <c r="R31" i="64"/>
  <c r="R24" i="64"/>
  <c r="R28" i="64"/>
  <c r="R32" i="64"/>
  <c r="R44" i="64"/>
  <c r="R48" i="64"/>
  <c r="R52" i="64"/>
  <c r="R55" i="64"/>
  <c r="R59" i="64"/>
  <c r="R20" i="64"/>
  <c r="R25" i="64"/>
  <c r="R29" i="64"/>
  <c r="R37" i="64"/>
  <c r="R41" i="64"/>
  <c r="R45" i="64"/>
  <c r="R49" i="64"/>
  <c r="R53" i="64"/>
  <c r="R57" i="64"/>
  <c r="R32" i="65"/>
  <c r="R40" i="65"/>
  <c r="R43" i="65"/>
  <c r="R51" i="65"/>
  <c r="R25" i="65"/>
  <c r="R29" i="65"/>
  <c r="R33" i="65"/>
  <c r="R18" i="65"/>
  <c r="R45" i="65"/>
  <c r="Q56" i="57"/>
  <c r="Q36" i="57"/>
  <c r="Q43" i="57"/>
  <c r="Q32" i="57"/>
  <c r="R32" i="57" s="1"/>
  <c r="Q28" i="57"/>
  <c r="Q55" i="57"/>
  <c r="Q50" i="57"/>
  <c r="Q30" i="57"/>
  <c r="R31" i="57" s="1"/>
  <c r="Q45" i="57"/>
  <c r="Q25" i="57"/>
  <c r="Q24" i="57"/>
  <c r="Q48" i="57"/>
  <c r="Q20" i="57"/>
  <c r="R20" i="57" s="1"/>
  <c r="Q54" i="57"/>
  <c r="Q47" i="57"/>
  <c r="Q51" i="57"/>
  <c r="Q37" i="57"/>
  <c r="Q26" i="57"/>
  <c r="Q42" i="57"/>
  <c r="Q39" i="57"/>
  <c r="R39" i="57" s="1"/>
  <c r="Q46" i="57"/>
  <c r="Q41" i="57"/>
  <c r="R41" i="57" s="1"/>
  <c r="Q35" i="57"/>
  <c r="Q38" i="57"/>
  <c r="Q18" i="57"/>
  <c r="Q52" i="57"/>
  <c r="R52" i="57" s="1"/>
  <c r="Q44" i="57"/>
  <c r="R56" i="57"/>
  <c r="Q23" i="57"/>
  <c r="R55" i="57" s="1"/>
  <c r="Q49" i="57"/>
  <c r="R54" i="57" s="1"/>
  <c r="Q40" i="57"/>
  <c r="R50" i="57"/>
  <c r="Q21" i="57"/>
  <c r="R48" i="57" s="1"/>
  <c r="R46" i="57"/>
  <c r="Q27" i="57"/>
  <c r="Q31" i="57"/>
  <c r="R42" i="57"/>
  <c r="Q19" i="57"/>
  <c r="R40" i="57" s="1"/>
  <c r="Q34" i="57"/>
  <c r="R38" i="57" s="1"/>
  <c r="R37" i="57"/>
  <c r="Q53" i="57"/>
  <c r="R36" i="57" s="1"/>
  <c r="Q22" i="57"/>
  <c r="R30" i="57" s="1"/>
  <c r="R26" i="57"/>
  <c r="R24" i="57"/>
  <c r="R23" i="57"/>
  <c r="R22" i="57"/>
  <c r="Q29" i="57"/>
  <c r="R19" i="57"/>
  <c r="Q33" i="57"/>
  <c r="R18" i="57" s="1"/>
  <c r="A18" i="57"/>
  <c r="R53" i="57" l="1"/>
  <c r="R49" i="57"/>
  <c r="R44" i="57"/>
  <c r="R43" i="57"/>
  <c r="R21" i="57"/>
  <c r="R34" i="57"/>
  <c r="R28" i="57"/>
  <c r="R25" i="57"/>
  <c r="R29" i="57"/>
  <c r="R33" i="57"/>
  <c r="R45" i="57"/>
  <c r="R27" i="57"/>
  <c r="R35" i="57"/>
  <c r="R47" i="57"/>
  <c r="R51" i="57"/>
  <c r="J129" i="38"/>
  <c r="J127" i="38"/>
  <c r="J125" i="38"/>
  <c r="J124" i="38"/>
  <c r="S122" i="38"/>
  <c r="T122" i="38" s="1"/>
  <c r="A122" i="38"/>
  <c r="T121" i="38"/>
  <c r="S121" i="38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S113" i="38"/>
  <c r="T113" i="38" s="1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S105" i="38"/>
  <c r="T105" i="38" s="1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S97" i="38"/>
  <c r="T97" i="38" s="1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S90" i="38"/>
  <c r="T90" i="38" s="1"/>
  <c r="A90" i="38"/>
  <c r="S89" i="38"/>
  <c r="T89" i="38" s="1"/>
  <c r="A89" i="38"/>
  <c r="S88" i="38"/>
  <c r="T88" i="38" s="1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S81" i="38"/>
  <c r="T81" i="38" s="1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S75" i="38"/>
  <c r="T75" i="38" s="1"/>
  <c r="A75" i="38"/>
  <c r="S74" i="38"/>
  <c r="T74" i="38" s="1"/>
  <c r="A74" i="38"/>
  <c r="T73" i="38"/>
  <c r="S73" i="38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S67" i="38"/>
  <c r="T67" i="38" s="1"/>
  <c r="A67" i="38"/>
  <c r="S66" i="38"/>
  <c r="T66" i="38" s="1"/>
  <c r="A66" i="38"/>
  <c r="S65" i="38"/>
  <c r="T65" i="38" s="1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S58" i="38"/>
  <c r="T58" i="38" s="1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T51" i="38"/>
  <c r="S51" i="38"/>
  <c r="A51" i="38"/>
  <c r="S50" i="38"/>
  <c r="T50" i="38" s="1"/>
  <c r="A50" i="38"/>
  <c r="S49" i="38"/>
  <c r="T49" i="38" s="1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T42" i="38"/>
  <c r="S42" i="38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S35" i="38"/>
  <c r="T35" i="38" s="1"/>
  <c r="A35" i="38"/>
  <c r="S34" i="38"/>
  <c r="T34" i="38" s="1"/>
  <c r="A34" i="38"/>
  <c r="T33" i="38"/>
  <c r="S33" i="38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S26" i="38"/>
  <c r="T26" i="38" s="1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S19" i="38"/>
  <c r="T19" i="38" s="1"/>
  <c r="A19" i="38"/>
</calcChain>
</file>

<file path=xl/sharedStrings.xml><?xml version="1.0" encoding="utf-8"?>
<sst xmlns="http://schemas.openxmlformats.org/spreadsheetml/2006/main" count="1005" uniqueCount="377">
  <si>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</si>
  <si>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</si>
  <si>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</si>
  <si>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</si>
  <si>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</si>
  <si>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</si>
  <si>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</si>
  <si>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</si>
  <si>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</si>
  <si>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</si>
  <si>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</si>
  <si>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</si>
  <si>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</si>
  <si>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</si>
  <si>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</si>
  <si>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</si>
  <si>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</si>
  <si>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</si>
  <si>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</si>
  <si>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</si>
  <si>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</si>
  <si>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</si>
  <si>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</si>
  <si>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</si>
  <si>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</si>
  <si>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</si>
  <si>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</si>
  <si>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</si>
  <si>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</si>
  <si>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</si>
  <si>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</si>
  <si>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</si>
  <si>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</si>
  <si>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</si>
  <si>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</si>
  <si>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</si>
  <si>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</si>
  <si>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</si>
  <si>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</si>
  <si>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</si>
  <si>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</si>
  <si>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</si>
  <si>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</si>
  <si>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</si>
  <si>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</si>
  <si>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</si>
  <si>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</si>
  <si>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</si>
  <si>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</si>
  <si>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</si>
  <si>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</si>
  <si>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</si>
  <si>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</si>
  <si>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</si>
  <si>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</si>
  <si>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</si>
  <si>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</si>
  <si>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</si>
  <si>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</si>
  <si>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</si>
  <si>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</si>
  <si>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</si>
  <si>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</si>
  <si>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</si>
  <si>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</si>
  <si>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</si>
  <si>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</si>
  <si>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</si>
  <si>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</si>
  <si>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</si>
  <si>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</si>
  <si>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</si>
  <si>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</si>
  <si>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</si>
  <si>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</si>
  <si>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</si>
  <si>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</si>
  <si>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</si>
  <si>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</si>
  <si>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</si>
  <si>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</si>
  <si>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</si>
  <si>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</si>
  <si>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</si>
  <si>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</si>
  <si>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</si>
  <si>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</si>
  <si>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</si>
  <si>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</si>
  <si>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</si>
  <si>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</si>
  <si>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</si>
  <si>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</si>
  <si>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</si>
  <si>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</si>
  <si>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</si>
  <si>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</si>
  <si>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</si>
  <si>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</si>
  <si>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</si>
  <si>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</si>
  <si>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</si>
  <si>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</si>
  <si>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</si>
  <si>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</si>
  <si>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</si>
  <si>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</si>
  <si>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</si>
  <si>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</si>
  <si>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</si>
  <si>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</si>
  <si>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</si>
  <si>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</si>
  <si>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</si>
  <si>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</si>
  <si>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</si>
  <si>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</si>
  <si>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</si>
  <si>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</si>
  <si>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</si>
  <si>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</si>
  <si>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</si>
  <si>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</si>
  <si>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</si>
  <si>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</si>
  <si>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</si>
  <si>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</si>
  <si>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</si>
  <si>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</si>
  <si>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</si>
  <si>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</si>
  <si>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</si>
  <si>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</si>
  <si>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</si>
  <si>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</si>
  <si>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</si>
  <si>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</si>
  <si>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</si>
  <si>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</si>
  <si>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</si>
  <si>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</si>
  <si>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</si>
  <si>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</si>
  <si>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</si>
  <si>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</si>
  <si>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</si>
  <si>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</si>
  <si>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</si>
  <si>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</si>
  <si>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</si>
  <si>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</si>
  <si>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</si>
  <si>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</si>
  <si>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</si>
  <si>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</si>
  <si>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</si>
  <si>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</si>
  <si>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</si>
  <si>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</si>
  <si>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</si>
  <si>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</si>
  <si>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</si>
  <si>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</si>
  <si>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</si>
  <si>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</si>
  <si>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</si>
  <si>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</si>
  <si>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</si>
  <si>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</si>
  <si>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</si>
  <si>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</si>
  <si>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</si>
  <si>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</si>
  <si>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</si>
  <si>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</si>
  <si>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</si>
  <si>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</si>
  <si>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</si>
  <si>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</si>
  <si>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</si>
  <si>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</si>
  <si>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</si>
  <si>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</si>
  <si>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</si>
  <si>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</si>
  <si>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</si>
  <si>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</si>
  <si>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</si>
  <si>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</si>
  <si>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</si>
  <si>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</si>
  <si>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</si>
  <si>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</si>
  <si>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</si>
  <si>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</si>
  <si>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</si>
  <si>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</si>
  <si>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</si>
  <si>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</si>
  <si>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</si>
  <si>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</si>
  <si>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</si>
  <si>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</si>
  <si>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</si>
  <si>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</si>
  <si>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</si>
  <si>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</si>
  <si>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</si>
  <si>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</si>
  <si>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</si>
  <si>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</si>
  <si>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</si>
  <si>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</si>
  <si>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</si>
  <si>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</si>
  <si>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</si>
  <si>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</si>
  <si>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</si>
  <si>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</si>
  <si>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</si>
  <si>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</si>
  <si>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</si>
  <si>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</si>
  <si>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</si>
  <si>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</si>
  <si>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</si>
  <si>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</si>
  <si>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</si>
  <si>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</si>
  <si>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</si>
  <si>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</si>
  <si>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</si>
  <si>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</si>
  <si>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</si>
  <si>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</si>
  <si>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</si>
  <si>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</si>
  <si>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</si>
  <si>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</si>
  <si>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</si>
  <si>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</si>
  <si>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</si>
  <si>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</si>
  <si>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</si>
  <si>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</si>
  <si>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</si>
  <si>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</si>
  <si>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</si>
  <si>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</si>
  <si>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</si>
  <si>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</si>
  <si>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</si>
  <si>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</si>
  <si>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</si>
  <si>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</si>
  <si>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</si>
  <si>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</si>
  <si>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</si>
  <si>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</si>
  <si>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</si>
  <si>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</si>
  <si>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</si>
  <si>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</si>
  <si>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</si>
  <si>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</si>
  <si>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</si>
  <si>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</si>
  <si>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</si>
  <si>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</si>
  <si>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</si>
  <si>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</si>
  <si>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</si>
  <si>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</si>
  <si>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</si>
  <si>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</si>
  <si>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</si>
  <si>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</si>
  <si>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</si>
  <si>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</si>
  <si>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</si>
  <si>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</si>
  <si>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</si>
  <si>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</si>
  <si>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</si>
  <si>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</si>
  <si>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</si>
  <si>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</si>
  <si>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</si>
  <si>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</si>
  <si>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</si>
  <si>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</si>
  <si>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</si>
  <si>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</si>
  <si>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</si>
  <si>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</si>
  <si>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</si>
  <si>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</si>
  <si>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</si>
  <si>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</si>
  <si>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</si>
  <si>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</si>
  <si>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</si>
  <si>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</si>
  <si>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</si>
  <si>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</si>
  <si>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</si>
  <si>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</si>
  <si>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</si>
  <si>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</si>
  <si>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</si>
  <si>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</si>
  <si>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</si>
  <si>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</si>
  <si>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</si>
  <si>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</si>
  <si>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</si>
  <si>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</si>
  <si>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</si>
  <si>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</si>
  <si>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</si>
  <si>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</si>
  <si>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</si>
  <si>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</si>
  <si>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</si>
  <si>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</si>
  <si>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</si>
  <si>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</si>
  <si>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</si>
  <si>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</si>
  <si>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</si>
  <si>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</si>
  <si>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</si>
  <si>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</si>
  <si>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</si>
  <si>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</si>
  <si>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</si>
  <si>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</si>
  <si>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</si>
  <si>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</si>
  <si>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</si>
  <si>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</si>
  <si>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</si>
  <si>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</si>
  <si>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</si>
  <si>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</si>
  <si>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</si>
  <si>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</si>
  <si>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</si>
  <si>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</si>
  <si>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</si>
  <si>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</si>
  <si>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</si>
  <si>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</si>
  <si>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</si>
  <si>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</si>
  <si>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</si>
  <si>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</si>
  <si>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</si>
  <si>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6 класс</t>
  </si>
  <si>
    <t>ФИО</t>
  </si>
  <si>
    <t>класс с литерой</t>
  </si>
  <si>
    <t>7 класс</t>
  </si>
  <si>
    <t>8 класс</t>
  </si>
  <si>
    <t>9 класс</t>
  </si>
  <si>
    <t>10 класс</t>
  </si>
  <si>
    <t>11 класс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</si>
  <si>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</si>
  <si>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</si>
  <si>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</si>
  <si>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</si>
  <si>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</si>
  <si>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МАОУ "СОШ № 4"</t>
  </si>
  <si>
    <t xml:space="preserve"> результатов проверки работ школьного этапа предметных олимпиад  по  предмету</t>
  </si>
  <si>
    <t>Технология (девочки)</t>
  </si>
  <si>
    <t>И.А. Бойкова</t>
  </si>
  <si>
    <t>П.В. Григорьев</t>
  </si>
  <si>
    <t>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</si>
</sst>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2" xfId="0" applyBorder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" fontId="0" fillId="0" borderId="6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2" borderId="0" xfId="0" applyFill="1"/>
    <xf numFmtId="0" fontId="13" fillId="0" borderId="4" xfId="0" applyFont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9" fontId="0" fillId="3" borderId="6" xfId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49" fontId="15" fillId="4" borderId="1" xfId="0" applyNumberFormat="1" applyFont="1" applyFill="1" applyBorder="1"/>
    <xf numFmtId="0" fontId="0" fillId="4" borderId="6" xfId="0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6" xfId="0" applyNumberForma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/>
    <xf numFmtId="0" fontId="7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top"/>
    </xf>
    <xf numFmtId="14" fontId="11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4.4" x14ac:dyDescent="0.3"/>
  <cols>
    <col min="1" max="1" width="7.109375" customWidth="1"/>
    <col min="2" max="2" width="16.33203125" style="11" customWidth="1"/>
    <col min="3" max="3" width="16.109375" style="11" customWidth="1"/>
    <col min="4" max="4" width="20" style="11" customWidth="1"/>
    <col min="5" max="5" width="8.6640625" style="11" customWidth="1"/>
    <col min="6" max="6" width="11.88671875" style="6" customWidth="1"/>
    <col min="7" max="7" width="7" style="6" customWidth="1"/>
    <col min="8" max="8" width="14.5546875" style="6" customWidth="1"/>
    <col min="9" max="18" width="5.33203125" customWidth="1"/>
    <col min="21" max="21" width="11.5546875" customWidth="1"/>
  </cols>
  <sheetData>
    <row r="1" spans="1:2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3" spans="1:21" ht="18" x14ac:dyDescent="0.3">
      <c r="A3" s="65" t="s">
        <v>11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 t="s">
        <v>141</v>
      </c>
      <c r="M3" s="66"/>
      <c r="N3" s="66"/>
      <c r="O3" s="66"/>
      <c r="P3" s="66"/>
      <c r="Q3" s="66"/>
      <c r="R3" s="66"/>
      <c r="S3" s="66"/>
      <c r="T3" s="66"/>
      <c r="U3" s="66"/>
    </row>
    <row r="4" spans="1:21" x14ac:dyDescent="0.3">
      <c r="L4" s="67" t="s">
        <v>5</v>
      </c>
      <c r="M4" s="67"/>
      <c r="N4" s="67"/>
      <c r="O4" s="67"/>
      <c r="P4" s="67"/>
      <c r="Q4" s="67"/>
      <c r="R4" s="67"/>
      <c r="S4" s="67"/>
      <c r="T4" s="67"/>
      <c r="U4" s="67"/>
    </row>
    <row r="5" spans="1:21" ht="17.399999999999999" x14ac:dyDescent="0.3">
      <c r="L5" s="66" t="s">
        <v>142</v>
      </c>
      <c r="M5" s="66"/>
      <c r="N5" s="66"/>
      <c r="O5" s="66"/>
      <c r="P5" s="66"/>
      <c r="Q5" s="66"/>
      <c r="R5" s="66"/>
      <c r="S5" s="66"/>
      <c r="T5" s="66"/>
      <c r="U5" s="66"/>
    </row>
    <row r="6" spans="1:21" x14ac:dyDescent="0.3">
      <c r="L6" s="67" t="s">
        <v>143</v>
      </c>
      <c r="M6" s="67"/>
      <c r="N6" s="67"/>
      <c r="O6" s="67"/>
      <c r="P6" s="67"/>
      <c r="Q6" s="67"/>
      <c r="R6" s="67"/>
      <c r="S6" s="67"/>
      <c r="T6" s="67"/>
      <c r="U6" s="67"/>
    </row>
    <row r="8" spans="1:21" ht="15.6" x14ac:dyDescent="0.3">
      <c r="A8" s="68" t="s">
        <v>6</v>
      </c>
      <c r="B8" s="68"/>
      <c r="C8" s="68"/>
      <c r="D8" s="68"/>
      <c r="E8" s="68"/>
      <c r="F8" s="69">
        <v>44463</v>
      </c>
      <c r="G8" s="69"/>
      <c r="H8" s="69"/>
      <c r="I8" s="70"/>
    </row>
    <row r="9" spans="1:21" ht="15.6" x14ac:dyDescent="0.3">
      <c r="A9" s="1"/>
      <c r="B9" s="25"/>
      <c r="C9" s="25"/>
      <c r="D9" s="25"/>
      <c r="E9" s="25"/>
      <c r="F9" s="7"/>
      <c r="G9" s="7"/>
      <c r="H9" s="7"/>
    </row>
    <row r="10" spans="1:21" ht="15.6" x14ac:dyDescent="0.3">
      <c r="A10" s="68" t="s">
        <v>1</v>
      </c>
      <c r="B10" s="68"/>
      <c r="C10" s="68"/>
      <c r="D10" s="68"/>
      <c r="E10" s="68"/>
      <c r="F10" s="71" t="s">
        <v>137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R10" s="63" t="s">
        <v>15</v>
      </c>
      <c r="S10" s="63"/>
      <c r="T10" s="63"/>
      <c r="U10" s="63"/>
    </row>
    <row r="11" spans="1:21" ht="15.6" x14ac:dyDescent="0.3">
      <c r="A11" s="25"/>
      <c r="B11" s="25"/>
      <c r="C11" s="25"/>
      <c r="D11" s="25"/>
      <c r="E11" s="25"/>
      <c r="F11" s="62" t="s">
        <v>140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R11" s="63" t="s">
        <v>16</v>
      </c>
      <c r="S11" s="63"/>
      <c r="T11" s="63"/>
      <c r="U11" s="63"/>
    </row>
    <row r="12" spans="1:21" ht="15.6" x14ac:dyDescent="0.3">
      <c r="A12" s="25"/>
      <c r="B12" s="25"/>
      <c r="C12" s="25"/>
      <c r="D12" s="25"/>
      <c r="E12" s="25"/>
      <c r="F12" s="62" t="s">
        <v>138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R12" s="63" t="s">
        <v>16</v>
      </c>
      <c r="S12" s="63"/>
      <c r="T12" s="63"/>
      <c r="U12" s="63"/>
    </row>
    <row r="13" spans="1:21" ht="15.6" x14ac:dyDescent="0.3">
      <c r="A13" s="64" t="s">
        <v>12</v>
      </c>
      <c r="B13" s="64"/>
      <c r="C13" s="64"/>
      <c r="D13" s="64"/>
      <c r="E13" s="24"/>
      <c r="F13" s="73">
        <v>21</v>
      </c>
      <c r="G13" s="73"/>
      <c r="H13" s="73"/>
      <c r="I13" s="73"/>
      <c r="J13" s="1" t="s">
        <v>13</v>
      </c>
    </row>
    <row r="14" spans="1:21" ht="15.6" x14ac:dyDescent="0.3">
      <c r="A14" s="25"/>
      <c r="B14" s="25"/>
      <c r="C14" s="25"/>
      <c r="D14" s="25"/>
      <c r="E14" s="25"/>
      <c r="F14" s="7"/>
      <c r="G14" s="7"/>
      <c r="H14" s="7"/>
    </row>
    <row r="15" spans="1:21" ht="15.6" x14ac:dyDescent="0.3">
      <c r="A15" s="64" t="s">
        <v>14</v>
      </c>
      <c r="B15" s="64"/>
      <c r="C15" s="64"/>
      <c r="D15" s="64"/>
      <c r="E15" s="24"/>
      <c r="F15" s="73">
        <v>22</v>
      </c>
      <c r="G15" s="73"/>
      <c r="H15" s="73"/>
      <c r="I15" s="73"/>
    </row>
    <row r="17" spans="1:21" s="26" customFormat="1" ht="28.8" x14ac:dyDescent="0.3">
      <c r="A17" s="16" t="s">
        <v>2</v>
      </c>
      <c r="B17" s="16" t="s">
        <v>19</v>
      </c>
      <c r="C17" s="16" t="s">
        <v>20</v>
      </c>
      <c r="D17" s="16" t="s">
        <v>21</v>
      </c>
      <c r="E17" s="16" t="s">
        <v>122</v>
      </c>
      <c r="F17" s="16" t="s">
        <v>22</v>
      </c>
      <c r="G17" s="16" t="s">
        <v>3</v>
      </c>
      <c r="H17" s="16" t="s">
        <v>139</v>
      </c>
      <c r="I17" s="74" t="s">
        <v>17</v>
      </c>
      <c r="J17" s="75"/>
      <c r="K17" s="75"/>
      <c r="L17" s="75"/>
      <c r="M17" s="75"/>
      <c r="N17" s="75"/>
      <c r="O17" s="75"/>
      <c r="P17" s="75"/>
      <c r="Q17" s="75"/>
      <c r="R17" s="76"/>
      <c r="S17" s="16" t="s">
        <v>4</v>
      </c>
      <c r="T17" s="16" t="s">
        <v>10</v>
      </c>
      <c r="U17" s="16" t="s">
        <v>18</v>
      </c>
    </row>
    <row r="18" spans="1:21" x14ac:dyDescent="0.3">
      <c r="A18" s="17"/>
      <c r="B18" s="18"/>
      <c r="C18" s="18"/>
      <c r="D18" s="13"/>
      <c r="E18" s="13"/>
      <c r="F18" s="19"/>
      <c r="G18" s="22"/>
      <c r="H18" s="22"/>
      <c r="I18" s="20">
        <v>1</v>
      </c>
      <c r="J18" s="21">
        <v>2</v>
      </c>
      <c r="K18" s="20">
        <v>3</v>
      </c>
      <c r="L18" s="21">
        <v>4</v>
      </c>
      <c r="M18" s="20">
        <v>5</v>
      </c>
      <c r="N18" s="21">
        <v>6</v>
      </c>
      <c r="O18" s="20">
        <v>7</v>
      </c>
      <c r="P18" s="21">
        <v>8</v>
      </c>
      <c r="Q18" s="20">
        <v>9</v>
      </c>
      <c r="R18" s="21">
        <v>10</v>
      </c>
      <c r="S18" s="14"/>
      <c r="T18" s="14"/>
      <c r="U18" s="19"/>
    </row>
    <row r="19" spans="1:21" x14ac:dyDescent="0.3">
      <c r="A19" s="15">
        <f>ROW(A1)</f>
        <v>1</v>
      </c>
      <c r="B19" s="30" t="s">
        <v>148</v>
      </c>
      <c r="C19" s="30" t="s">
        <v>57</v>
      </c>
      <c r="D19" s="30" t="s">
        <v>56</v>
      </c>
      <c r="E19" s="30" t="s">
        <v>124</v>
      </c>
      <c r="F19" s="31">
        <v>40235</v>
      </c>
      <c r="G19" s="30" t="s">
        <v>107</v>
      </c>
      <c r="H19" s="30" t="s">
        <v>257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4">
        <f>SUM(I19:R19)</f>
        <v>0</v>
      </c>
      <c r="T19" s="5">
        <f t="shared" ref="T19:T82" si="0">S19/$F$15</f>
        <v>0</v>
      </c>
      <c r="U19" s="15"/>
    </row>
    <row r="20" spans="1:21" x14ac:dyDescent="0.3">
      <c r="A20" s="15">
        <f>ROW(A2)</f>
        <v>2</v>
      </c>
      <c r="B20" s="30" t="s">
        <v>149</v>
      </c>
      <c r="C20" s="30" t="s">
        <v>24</v>
      </c>
      <c r="D20" s="30" t="s">
        <v>58</v>
      </c>
      <c r="E20" s="30" t="s">
        <v>125</v>
      </c>
      <c r="F20" s="31">
        <v>40324</v>
      </c>
      <c r="G20" s="30" t="s">
        <v>107</v>
      </c>
      <c r="H20" s="30" t="s">
        <v>258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4">
        <f t="shared" ref="S20:S83" si="1">SUM(I20:R20)</f>
        <v>0</v>
      </c>
      <c r="T20" s="5">
        <f t="shared" si="0"/>
        <v>0</v>
      </c>
      <c r="U20" s="15"/>
    </row>
    <row r="21" spans="1:21" x14ac:dyDescent="0.3">
      <c r="A21" s="15">
        <f>ROW(A3)</f>
        <v>3</v>
      </c>
      <c r="B21" s="30" t="s">
        <v>150</v>
      </c>
      <c r="C21" s="30" t="s">
        <v>60</v>
      </c>
      <c r="D21" s="30" t="s">
        <v>70</v>
      </c>
      <c r="E21" s="30" t="s">
        <v>124</v>
      </c>
      <c r="F21" s="31">
        <v>40166</v>
      </c>
      <c r="G21" s="30" t="s">
        <v>107</v>
      </c>
      <c r="H21" s="30" t="s">
        <v>259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4">
        <f t="shared" si="1"/>
        <v>0</v>
      </c>
      <c r="T21" s="5">
        <f t="shared" si="0"/>
        <v>0</v>
      </c>
      <c r="U21" s="15"/>
    </row>
    <row r="22" spans="1:21" x14ac:dyDescent="0.3">
      <c r="A22" s="15">
        <f>ROW(A4)</f>
        <v>4</v>
      </c>
      <c r="B22" s="30" t="s">
        <v>151</v>
      </c>
      <c r="C22" s="30" t="s">
        <v>47</v>
      </c>
      <c r="D22" s="30" t="s">
        <v>48</v>
      </c>
      <c r="E22" s="30" t="s">
        <v>125</v>
      </c>
      <c r="F22" s="31">
        <v>40407</v>
      </c>
      <c r="G22" s="30" t="s">
        <v>107</v>
      </c>
      <c r="H22" s="30" t="s">
        <v>260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4">
        <f t="shared" si="1"/>
        <v>0</v>
      </c>
      <c r="T22" s="5">
        <f t="shared" si="0"/>
        <v>0</v>
      </c>
      <c r="U22" s="15"/>
    </row>
    <row r="23" spans="1:21" x14ac:dyDescent="0.3">
      <c r="A23" s="15">
        <f t="shared" ref="A23:A86" si="2">ROW(A7)</f>
        <v>7</v>
      </c>
      <c r="B23" s="30" t="s">
        <v>152</v>
      </c>
      <c r="C23" s="30" t="s">
        <v>92</v>
      </c>
      <c r="D23" s="30" t="s">
        <v>72</v>
      </c>
      <c r="E23" s="30" t="s">
        <v>125</v>
      </c>
      <c r="F23" s="31">
        <v>40522</v>
      </c>
      <c r="G23" s="30" t="s">
        <v>107</v>
      </c>
      <c r="H23" s="30" t="s">
        <v>261</v>
      </c>
      <c r="I23" s="15"/>
      <c r="J23" s="23"/>
      <c r="K23" s="15"/>
      <c r="L23" s="15"/>
      <c r="M23" s="15"/>
      <c r="N23" s="15"/>
      <c r="O23" s="15"/>
      <c r="P23" s="15"/>
      <c r="Q23" s="15"/>
      <c r="R23" s="15"/>
      <c r="S23" s="14">
        <f t="shared" si="1"/>
        <v>0</v>
      </c>
      <c r="T23" s="5">
        <f t="shared" si="0"/>
        <v>0</v>
      </c>
      <c r="U23" s="15"/>
    </row>
    <row r="24" spans="1:21" x14ac:dyDescent="0.3">
      <c r="A24" s="15">
        <f t="shared" si="2"/>
        <v>8</v>
      </c>
      <c r="B24" s="30" t="s">
        <v>85</v>
      </c>
      <c r="C24" s="30" t="s">
        <v>121</v>
      </c>
      <c r="D24" s="30" t="s">
        <v>84</v>
      </c>
      <c r="E24" s="30" t="s">
        <v>124</v>
      </c>
      <c r="F24" s="31">
        <v>40235</v>
      </c>
      <c r="G24" s="30" t="s">
        <v>107</v>
      </c>
      <c r="H24" s="30" t="s">
        <v>262</v>
      </c>
      <c r="I24" s="15"/>
      <c r="J24" s="23"/>
      <c r="K24" s="15"/>
      <c r="L24" s="15"/>
      <c r="M24" s="15"/>
      <c r="N24" s="15"/>
      <c r="O24" s="15"/>
      <c r="P24" s="15"/>
      <c r="Q24" s="15"/>
      <c r="R24" s="15"/>
      <c r="S24" s="14">
        <f t="shared" si="1"/>
        <v>0</v>
      </c>
      <c r="T24" s="5">
        <f t="shared" si="0"/>
        <v>0</v>
      </c>
      <c r="U24" s="15"/>
    </row>
    <row r="25" spans="1:21" x14ac:dyDescent="0.3">
      <c r="A25" s="15">
        <f t="shared" si="2"/>
        <v>9</v>
      </c>
      <c r="B25" s="30" t="s">
        <v>153</v>
      </c>
      <c r="C25" s="30" t="s">
        <v>154</v>
      </c>
      <c r="D25" s="30" t="s">
        <v>31</v>
      </c>
      <c r="E25" s="30" t="s">
        <v>124</v>
      </c>
      <c r="F25" s="31">
        <v>40176</v>
      </c>
      <c r="G25" s="30" t="s">
        <v>107</v>
      </c>
      <c r="H25" s="30" t="s">
        <v>263</v>
      </c>
      <c r="I25" s="15"/>
      <c r="J25" s="23"/>
      <c r="K25" s="15"/>
      <c r="L25" s="15"/>
      <c r="M25" s="15"/>
      <c r="N25" s="15"/>
      <c r="O25" s="15"/>
      <c r="P25" s="15"/>
      <c r="Q25" s="15"/>
      <c r="R25" s="15"/>
      <c r="S25" s="14">
        <f t="shared" si="1"/>
        <v>0</v>
      </c>
      <c r="T25" s="5">
        <f t="shared" si="0"/>
        <v>0</v>
      </c>
      <c r="U25" s="15"/>
    </row>
    <row r="26" spans="1:21" x14ac:dyDescent="0.3">
      <c r="A26" s="15">
        <f t="shared" si="2"/>
        <v>10</v>
      </c>
      <c r="B26" s="30" t="s">
        <v>155</v>
      </c>
      <c r="C26" s="30" t="s">
        <v>132</v>
      </c>
      <c r="D26" s="30" t="s">
        <v>65</v>
      </c>
      <c r="E26" s="30" t="s">
        <v>124</v>
      </c>
      <c r="F26" s="31">
        <v>40075</v>
      </c>
      <c r="G26" s="30" t="s">
        <v>107</v>
      </c>
      <c r="H26" s="30" t="s">
        <v>264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4">
        <f t="shared" si="1"/>
        <v>0</v>
      </c>
      <c r="T26" s="5">
        <f t="shared" si="0"/>
        <v>0</v>
      </c>
      <c r="U26" s="15"/>
    </row>
    <row r="27" spans="1:21" x14ac:dyDescent="0.3">
      <c r="A27" s="15">
        <f t="shared" si="2"/>
        <v>11</v>
      </c>
      <c r="B27" s="30" t="s">
        <v>156</v>
      </c>
      <c r="C27" s="30" t="s">
        <v>66</v>
      </c>
      <c r="D27" s="30" t="s">
        <v>31</v>
      </c>
      <c r="E27" s="30" t="s">
        <v>124</v>
      </c>
      <c r="F27" s="31">
        <v>40311</v>
      </c>
      <c r="G27" s="30" t="s">
        <v>107</v>
      </c>
      <c r="H27" s="30" t="s">
        <v>265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4">
        <f t="shared" si="1"/>
        <v>0</v>
      </c>
      <c r="T27" s="5">
        <f t="shared" si="0"/>
        <v>0</v>
      </c>
      <c r="U27" s="15"/>
    </row>
    <row r="28" spans="1:21" x14ac:dyDescent="0.3">
      <c r="A28" s="15">
        <f t="shared" si="2"/>
        <v>12</v>
      </c>
      <c r="B28" s="30" t="s">
        <v>157</v>
      </c>
      <c r="C28" s="30" t="s">
        <v>158</v>
      </c>
      <c r="D28" s="30" t="s">
        <v>96</v>
      </c>
      <c r="E28" s="30" t="s">
        <v>124</v>
      </c>
      <c r="F28" s="31">
        <v>40126</v>
      </c>
      <c r="G28" s="30" t="s">
        <v>107</v>
      </c>
      <c r="H28" s="30" t="s">
        <v>266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4">
        <f t="shared" si="1"/>
        <v>0</v>
      </c>
      <c r="T28" s="5">
        <f t="shared" si="0"/>
        <v>0</v>
      </c>
      <c r="U28" s="15"/>
    </row>
    <row r="29" spans="1:21" x14ac:dyDescent="0.3">
      <c r="A29" s="15">
        <f t="shared" si="2"/>
        <v>13</v>
      </c>
      <c r="B29" s="30" t="s">
        <v>159</v>
      </c>
      <c r="C29" s="30" t="s">
        <v>123</v>
      </c>
      <c r="D29" s="30" t="s">
        <v>38</v>
      </c>
      <c r="E29" s="30" t="s">
        <v>125</v>
      </c>
      <c r="F29" s="31">
        <v>40128</v>
      </c>
      <c r="G29" s="30" t="s">
        <v>107</v>
      </c>
      <c r="H29" s="30" t="s">
        <v>267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4">
        <f t="shared" si="1"/>
        <v>0</v>
      </c>
      <c r="T29" s="5">
        <f t="shared" si="0"/>
        <v>0</v>
      </c>
      <c r="U29" s="15"/>
    </row>
    <row r="30" spans="1:21" x14ac:dyDescent="0.3">
      <c r="A30" s="15">
        <f t="shared" si="2"/>
        <v>14</v>
      </c>
      <c r="B30" s="30" t="s">
        <v>101</v>
      </c>
      <c r="C30" s="30" t="s">
        <v>80</v>
      </c>
      <c r="D30" s="30" t="s">
        <v>63</v>
      </c>
      <c r="E30" s="30" t="s">
        <v>124</v>
      </c>
      <c r="F30" s="31">
        <v>40417</v>
      </c>
      <c r="G30" s="30" t="s">
        <v>107</v>
      </c>
      <c r="H30" s="30" t="s">
        <v>268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4">
        <f t="shared" si="1"/>
        <v>0</v>
      </c>
      <c r="T30" s="5">
        <f t="shared" si="0"/>
        <v>0</v>
      </c>
      <c r="U30" s="15"/>
    </row>
    <row r="31" spans="1:21" x14ac:dyDescent="0.3">
      <c r="A31" s="15">
        <f t="shared" si="2"/>
        <v>15</v>
      </c>
      <c r="B31" s="30" t="s">
        <v>160</v>
      </c>
      <c r="C31" s="30" t="s">
        <v>74</v>
      </c>
      <c r="D31" s="30" t="s">
        <v>27</v>
      </c>
      <c r="E31" s="30" t="s">
        <v>124</v>
      </c>
      <c r="F31" s="31">
        <v>40117</v>
      </c>
      <c r="G31" s="30" t="s">
        <v>107</v>
      </c>
      <c r="H31" s="30" t="s">
        <v>269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4">
        <f t="shared" si="1"/>
        <v>0</v>
      </c>
      <c r="T31" s="5">
        <f t="shared" si="0"/>
        <v>0</v>
      </c>
      <c r="U31" s="15"/>
    </row>
    <row r="32" spans="1:21" x14ac:dyDescent="0.3">
      <c r="A32" s="15">
        <f t="shared" si="2"/>
        <v>16</v>
      </c>
      <c r="B32" s="30" t="s">
        <v>161</v>
      </c>
      <c r="C32" s="30" t="s">
        <v>90</v>
      </c>
      <c r="D32" s="30" t="s">
        <v>58</v>
      </c>
      <c r="E32" s="30" t="s">
        <v>125</v>
      </c>
      <c r="F32" s="31">
        <v>40378</v>
      </c>
      <c r="G32" s="30" t="s">
        <v>107</v>
      </c>
      <c r="H32" s="30" t="s">
        <v>270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4">
        <f t="shared" si="1"/>
        <v>0</v>
      </c>
      <c r="T32" s="5">
        <f t="shared" si="0"/>
        <v>0</v>
      </c>
      <c r="U32" s="15"/>
    </row>
    <row r="33" spans="1:21" x14ac:dyDescent="0.3">
      <c r="A33" s="15">
        <f t="shared" si="2"/>
        <v>17</v>
      </c>
      <c r="B33" s="30" t="s">
        <v>162</v>
      </c>
      <c r="C33" s="30" t="s">
        <v>103</v>
      </c>
      <c r="D33" s="30" t="s">
        <v>31</v>
      </c>
      <c r="E33" s="30" t="s">
        <v>124</v>
      </c>
      <c r="F33" s="31">
        <v>40345</v>
      </c>
      <c r="G33" s="30" t="s">
        <v>107</v>
      </c>
      <c r="H33" s="30" t="s">
        <v>271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4">
        <f t="shared" si="1"/>
        <v>0</v>
      </c>
      <c r="T33" s="5">
        <f t="shared" si="0"/>
        <v>0</v>
      </c>
      <c r="U33" s="15"/>
    </row>
    <row r="34" spans="1:21" x14ac:dyDescent="0.3">
      <c r="A34" s="15">
        <f t="shared" si="2"/>
        <v>18</v>
      </c>
      <c r="B34" s="30" t="s">
        <v>163</v>
      </c>
      <c r="C34" s="30" t="s">
        <v>164</v>
      </c>
      <c r="D34" s="30" t="s">
        <v>40</v>
      </c>
      <c r="E34" s="30" t="s">
        <v>124</v>
      </c>
      <c r="F34" s="31">
        <v>40402</v>
      </c>
      <c r="G34" s="30" t="s">
        <v>107</v>
      </c>
      <c r="H34" s="30" t="s">
        <v>272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4">
        <f t="shared" si="1"/>
        <v>0</v>
      </c>
      <c r="T34" s="5">
        <f t="shared" si="0"/>
        <v>0</v>
      </c>
      <c r="U34" s="15"/>
    </row>
    <row r="35" spans="1:21" x14ac:dyDescent="0.3">
      <c r="A35" s="15">
        <f t="shared" si="2"/>
        <v>19</v>
      </c>
      <c r="B35" s="30" t="s">
        <v>165</v>
      </c>
      <c r="C35" s="30" t="s">
        <v>41</v>
      </c>
      <c r="D35" s="30" t="s">
        <v>79</v>
      </c>
      <c r="E35" s="30" t="s">
        <v>124</v>
      </c>
      <c r="F35" s="31">
        <v>40170</v>
      </c>
      <c r="G35" s="30" t="s">
        <v>107</v>
      </c>
      <c r="H35" s="30" t="s">
        <v>273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4">
        <f t="shared" si="1"/>
        <v>0</v>
      </c>
      <c r="T35" s="5">
        <f t="shared" si="0"/>
        <v>0</v>
      </c>
      <c r="U35" s="15"/>
    </row>
    <row r="36" spans="1:21" x14ac:dyDescent="0.3">
      <c r="A36" s="15">
        <f t="shared" si="2"/>
        <v>20</v>
      </c>
      <c r="B36" s="30" t="s">
        <v>166</v>
      </c>
      <c r="C36" s="30" t="s">
        <v>43</v>
      </c>
      <c r="D36" s="30" t="s">
        <v>167</v>
      </c>
      <c r="E36" s="30" t="s">
        <v>124</v>
      </c>
      <c r="F36" s="31">
        <v>40318</v>
      </c>
      <c r="G36" s="30" t="s">
        <v>107</v>
      </c>
      <c r="H36" s="30" t="s">
        <v>274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4">
        <f t="shared" si="1"/>
        <v>0</v>
      </c>
      <c r="T36" s="5">
        <f t="shared" si="0"/>
        <v>0</v>
      </c>
      <c r="U36" s="15"/>
    </row>
    <row r="37" spans="1:21" x14ac:dyDescent="0.3">
      <c r="A37" s="15">
        <f t="shared" si="2"/>
        <v>21</v>
      </c>
      <c r="B37" s="30" t="s">
        <v>75</v>
      </c>
      <c r="C37" s="30" t="s">
        <v>30</v>
      </c>
      <c r="D37" s="30" t="s">
        <v>79</v>
      </c>
      <c r="E37" s="30" t="s">
        <v>124</v>
      </c>
      <c r="F37" s="31">
        <v>40424</v>
      </c>
      <c r="G37" s="30" t="s">
        <v>107</v>
      </c>
      <c r="H37" s="30" t="s">
        <v>275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4">
        <f t="shared" si="1"/>
        <v>0</v>
      </c>
      <c r="T37" s="5">
        <f t="shared" si="0"/>
        <v>0</v>
      </c>
      <c r="U37" s="15"/>
    </row>
    <row r="38" spans="1:21" x14ac:dyDescent="0.3">
      <c r="A38" s="15">
        <f t="shared" si="2"/>
        <v>22</v>
      </c>
      <c r="B38" s="30" t="s">
        <v>168</v>
      </c>
      <c r="C38" s="30" t="s">
        <v>129</v>
      </c>
      <c r="D38" s="30" t="s">
        <v>23</v>
      </c>
      <c r="E38" s="30" t="s">
        <v>125</v>
      </c>
      <c r="F38" s="31">
        <v>40290</v>
      </c>
      <c r="G38" s="30" t="s">
        <v>107</v>
      </c>
      <c r="H38" s="30" t="s">
        <v>276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4">
        <f t="shared" si="1"/>
        <v>0</v>
      </c>
      <c r="T38" s="5">
        <f t="shared" si="0"/>
        <v>0</v>
      </c>
      <c r="U38" s="15"/>
    </row>
    <row r="39" spans="1:21" x14ac:dyDescent="0.3">
      <c r="A39" s="15">
        <f t="shared" si="2"/>
        <v>23</v>
      </c>
      <c r="B39" s="30" t="s">
        <v>169</v>
      </c>
      <c r="C39" s="30" t="s">
        <v>25</v>
      </c>
      <c r="D39" s="30" t="s">
        <v>23</v>
      </c>
      <c r="E39" s="30" t="s">
        <v>125</v>
      </c>
      <c r="F39" s="31">
        <v>40408</v>
      </c>
      <c r="G39" s="30" t="s">
        <v>107</v>
      </c>
      <c r="H39" s="30" t="s">
        <v>277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4">
        <f t="shared" si="1"/>
        <v>0</v>
      </c>
      <c r="T39" s="5">
        <f t="shared" si="0"/>
        <v>0</v>
      </c>
      <c r="U39" s="15"/>
    </row>
    <row r="40" spans="1:21" x14ac:dyDescent="0.3">
      <c r="A40" s="15">
        <f t="shared" si="2"/>
        <v>24</v>
      </c>
      <c r="B40" s="30" t="s">
        <v>170</v>
      </c>
      <c r="C40" s="30" t="s">
        <v>90</v>
      </c>
      <c r="D40" s="30" t="s">
        <v>33</v>
      </c>
      <c r="E40" s="30" t="s">
        <v>125</v>
      </c>
      <c r="F40" s="31">
        <v>40350</v>
      </c>
      <c r="G40" s="30" t="s">
        <v>107</v>
      </c>
      <c r="H40" s="30" t="s">
        <v>278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4">
        <f t="shared" si="1"/>
        <v>0</v>
      </c>
      <c r="T40" s="5">
        <f t="shared" si="0"/>
        <v>0</v>
      </c>
      <c r="U40" s="15"/>
    </row>
    <row r="41" spans="1:21" x14ac:dyDescent="0.3">
      <c r="A41" s="15">
        <f t="shared" si="2"/>
        <v>25</v>
      </c>
      <c r="B41" s="30" t="s">
        <v>171</v>
      </c>
      <c r="C41" s="30" t="s">
        <v>172</v>
      </c>
      <c r="D41" s="30" t="s">
        <v>58</v>
      </c>
      <c r="E41" s="30" t="s">
        <v>125</v>
      </c>
      <c r="F41" s="31">
        <v>40305</v>
      </c>
      <c r="G41" s="30" t="s">
        <v>107</v>
      </c>
      <c r="H41" s="30" t="s">
        <v>279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4">
        <f t="shared" si="1"/>
        <v>0</v>
      </c>
      <c r="T41" s="5">
        <f t="shared" si="0"/>
        <v>0</v>
      </c>
      <c r="U41" s="15"/>
    </row>
    <row r="42" spans="1:21" x14ac:dyDescent="0.3">
      <c r="A42" s="15">
        <f t="shared" si="2"/>
        <v>26</v>
      </c>
      <c r="B42" s="30" t="s">
        <v>135</v>
      </c>
      <c r="C42" s="30" t="s">
        <v>173</v>
      </c>
      <c r="D42" s="30" t="s">
        <v>56</v>
      </c>
      <c r="E42" s="30" t="s">
        <v>124</v>
      </c>
      <c r="F42" s="31">
        <v>40363</v>
      </c>
      <c r="G42" s="30" t="s">
        <v>107</v>
      </c>
      <c r="H42" s="30" t="s">
        <v>280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4">
        <f t="shared" si="1"/>
        <v>0</v>
      </c>
      <c r="T42" s="5">
        <f t="shared" si="0"/>
        <v>0</v>
      </c>
      <c r="U42" s="15"/>
    </row>
    <row r="43" spans="1:21" x14ac:dyDescent="0.3">
      <c r="A43" s="15">
        <f t="shared" si="2"/>
        <v>27</v>
      </c>
      <c r="B43" s="30" t="s">
        <v>174</v>
      </c>
      <c r="C43" s="30" t="s">
        <v>134</v>
      </c>
      <c r="D43" s="30" t="s">
        <v>35</v>
      </c>
      <c r="E43" s="30" t="s">
        <v>125</v>
      </c>
      <c r="F43" s="31">
        <v>40420</v>
      </c>
      <c r="G43" s="30" t="s">
        <v>107</v>
      </c>
      <c r="H43" s="30" t="s">
        <v>281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4">
        <f t="shared" si="1"/>
        <v>0</v>
      </c>
      <c r="T43" s="5">
        <f t="shared" si="0"/>
        <v>0</v>
      </c>
      <c r="U43" s="15"/>
    </row>
    <row r="44" spans="1:21" x14ac:dyDescent="0.3">
      <c r="A44" s="15">
        <f t="shared" si="2"/>
        <v>28</v>
      </c>
      <c r="B44" s="30" t="s">
        <v>175</v>
      </c>
      <c r="C44" s="30" t="s">
        <v>30</v>
      </c>
      <c r="D44" s="30" t="s">
        <v>31</v>
      </c>
      <c r="E44" s="30" t="s">
        <v>124</v>
      </c>
      <c r="F44" s="31">
        <v>40179</v>
      </c>
      <c r="G44" s="30" t="s">
        <v>107</v>
      </c>
      <c r="H44" s="30" t="s">
        <v>282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4">
        <f t="shared" si="1"/>
        <v>0</v>
      </c>
      <c r="T44" s="5">
        <f t="shared" si="0"/>
        <v>0</v>
      </c>
      <c r="U44" s="15"/>
    </row>
    <row r="45" spans="1:21" x14ac:dyDescent="0.3">
      <c r="A45" s="15">
        <f t="shared" si="2"/>
        <v>29</v>
      </c>
      <c r="B45" s="30" t="s">
        <v>176</v>
      </c>
      <c r="C45" s="30" t="s">
        <v>177</v>
      </c>
      <c r="D45" s="30" t="s">
        <v>62</v>
      </c>
      <c r="E45" s="30" t="s">
        <v>125</v>
      </c>
      <c r="F45" s="31">
        <v>40257</v>
      </c>
      <c r="G45" s="30" t="s">
        <v>109</v>
      </c>
      <c r="H45" s="30" t="s">
        <v>283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4">
        <f t="shared" si="1"/>
        <v>0</v>
      </c>
      <c r="T45" s="5">
        <f t="shared" si="0"/>
        <v>0</v>
      </c>
      <c r="U45" s="15"/>
    </row>
    <row r="46" spans="1:21" x14ac:dyDescent="0.3">
      <c r="A46" s="15">
        <f t="shared" si="2"/>
        <v>30</v>
      </c>
      <c r="B46" s="30" t="s">
        <v>178</v>
      </c>
      <c r="C46" s="30" t="s">
        <v>44</v>
      </c>
      <c r="D46" s="30" t="s">
        <v>63</v>
      </c>
      <c r="E46" s="30" t="s">
        <v>124</v>
      </c>
      <c r="F46" s="31">
        <v>40394</v>
      </c>
      <c r="G46" s="30" t="s">
        <v>109</v>
      </c>
      <c r="H46" s="30" t="s">
        <v>284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4">
        <f t="shared" si="1"/>
        <v>0</v>
      </c>
      <c r="T46" s="5">
        <f t="shared" si="0"/>
        <v>0</v>
      </c>
      <c r="U46" s="15"/>
    </row>
    <row r="47" spans="1:21" x14ac:dyDescent="0.3">
      <c r="A47" s="15">
        <f t="shared" si="2"/>
        <v>31</v>
      </c>
      <c r="B47" s="30" t="s">
        <v>179</v>
      </c>
      <c r="C47" s="30" t="s">
        <v>74</v>
      </c>
      <c r="D47" s="30" t="s">
        <v>180</v>
      </c>
      <c r="E47" s="30" t="s">
        <v>124</v>
      </c>
      <c r="F47" s="31">
        <v>40292</v>
      </c>
      <c r="G47" s="30" t="s">
        <v>109</v>
      </c>
      <c r="H47" s="30" t="s">
        <v>285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4">
        <f t="shared" si="1"/>
        <v>0</v>
      </c>
      <c r="T47" s="5">
        <f t="shared" si="0"/>
        <v>0</v>
      </c>
      <c r="U47" s="15"/>
    </row>
    <row r="48" spans="1:21" x14ac:dyDescent="0.3">
      <c r="A48" s="15">
        <f t="shared" si="2"/>
        <v>32</v>
      </c>
      <c r="B48" s="30" t="s">
        <v>181</v>
      </c>
      <c r="C48" s="30" t="s">
        <v>182</v>
      </c>
      <c r="D48" s="30" t="s">
        <v>87</v>
      </c>
      <c r="E48" s="30" t="s">
        <v>125</v>
      </c>
      <c r="F48" s="31">
        <v>40403</v>
      </c>
      <c r="G48" s="30" t="s">
        <v>109</v>
      </c>
      <c r="H48" s="30" t="s">
        <v>286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4">
        <f t="shared" si="1"/>
        <v>0</v>
      </c>
      <c r="T48" s="5">
        <f t="shared" si="0"/>
        <v>0</v>
      </c>
      <c r="U48" s="15"/>
    </row>
    <row r="49" spans="1:21" x14ac:dyDescent="0.3">
      <c r="A49" s="15">
        <f t="shared" si="2"/>
        <v>33</v>
      </c>
      <c r="B49" s="30" t="s">
        <v>183</v>
      </c>
      <c r="C49" s="30" t="s">
        <v>90</v>
      </c>
      <c r="D49" s="30" t="s">
        <v>184</v>
      </c>
      <c r="E49" s="30" t="s">
        <v>125</v>
      </c>
      <c r="F49" s="31">
        <v>40165</v>
      </c>
      <c r="G49" s="30" t="s">
        <v>109</v>
      </c>
      <c r="H49" s="30" t="s">
        <v>287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4">
        <f t="shared" si="1"/>
        <v>0</v>
      </c>
      <c r="T49" s="5">
        <f t="shared" si="0"/>
        <v>0</v>
      </c>
      <c r="U49" s="15"/>
    </row>
    <row r="50" spans="1:21" x14ac:dyDescent="0.3">
      <c r="A50" s="15">
        <f t="shared" si="2"/>
        <v>34</v>
      </c>
      <c r="B50" s="30" t="s">
        <v>185</v>
      </c>
      <c r="C50" s="30" t="s">
        <v>90</v>
      </c>
      <c r="D50" s="30" t="s">
        <v>94</v>
      </c>
      <c r="E50" s="30" t="s">
        <v>125</v>
      </c>
      <c r="F50" s="31">
        <v>40253</v>
      </c>
      <c r="G50" s="30" t="s">
        <v>109</v>
      </c>
      <c r="H50" s="30" t="s">
        <v>288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4">
        <f t="shared" si="1"/>
        <v>0</v>
      </c>
      <c r="T50" s="5">
        <f t="shared" si="0"/>
        <v>0</v>
      </c>
      <c r="U50" s="15"/>
    </row>
    <row r="51" spans="1:21" x14ac:dyDescent="0.3">
      <c r="A51" s="15">
        <f t="shared" si="2"/>
        <v>35</v>
      </c>
      <c r="B51" s="30" t="s">
        <v>29</v>
      </c>
      <c r="C51" s="30" t="s">
        <v>44</v>
      </c>
      <c r="D51" s="30" t="s">
        <v>36</v>
      </c>
      <c r="E51" s="30" t="s">
        <v>124</v>
      </c>
      <c r="F51" s="31">
        <v>40198</v>
      </c>
      <c r="G51" s="30" t="s">
        <v>109</v>
      </c>
      <c r="H51" s="30" t="s">
        <v>289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4">
        <f t="shared" si="1"/>
        <v>0</v>
      </c>
      <c r="T51" s="5">
        <f t="shared" si="0"/>
        <v>0</v>
      </c>
      <c r="U51" s="15"/>
    </row>
    <row r="52" spans="1:21" x14ac:dyDescent="0.3">
      <c r="A52" s="15">
        <f t="shared" si="2"/>
        <v>36</v>
      </c>
      <c r="B52" s="30" t="s">
        <v>186</v>
      </c>
      <c r="C52" s="30" t="s">
        <v>82</v>
      </c>
      <c r="D52" s="30" t="s">
        <v>33</v>
      </c>
      <c r="E52" s="30" t="s">
        <v>125</v>
      </c>
      <c r="F52" s="31">
        <v>40586</v>
      </c>
      <c r="G52" s="30" t="s">
        <v>109</v>
      </c>
      <c r="H52" s="30" t="s">
        <v>290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4">
        <f t="shared" si="1"/>
        <v>0</v>
      </c>
      <c r="T52" s="5">
        <f t="shared" si="0"/>
        <v>0</v>
      </c>
      <c r="U52" s="15"/>
    </row>
    <row r="53" spans="1:21" x14ac:dyDescent="0.3">
      <c r="A53" s="15">
        <f t="shared" si="2"/>
        <v>37</v>
      </c>
      <c r="B53" s="30" t="s">
        <v>187</v>
      </c>
      <c r="C53" s="30" t="s">
        <v>49</v>
      </c>
      <c r="D53" s="30" t="s">
        <v>28</v>
      </c>
      <c r="E53" s="30" t="s">
        <v>124</v>
      </c>
      <c r="F53" s="31">
        <v>40122</v>
      </c>
      <c r="G53" s="30" t="s">
        <v>109</v>
      </c>
      <c r="H53" s="30" t="s">
        <v>291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4">
        <f t="shared" si="1"/>
        <v>0</v>
      </c>
      <c r="T53" s="5">
        <f t="shared" si="0"/>
        <v>0</v>
      </c>
      <c r="U53" s="15"/>
    </row>
    <row r="54" spans="1:21" x14ac:dyDescent="0.3">
      <c r="A54" s="15">
        <f t="shared" si="2"/>
        <v>38</v>
      </c>
      <c r="B54" s="30" t="s">
        <v>188</v>
      </c>
      <c r="C54" s="30" t="s">
        <v>105</v>
      </c>
      <c r="D54" s="30" t="s">
        <v>70</v>
      </c>
      <c r="E54" s="30" t="s">
        <v>124</v>
      </c>
      <c r="F54" s="31">
        <v>40137</v>
      </c>
      <c r="G54" s="30" t="s">
        <v>109</v>
      </c>
      <c r="H54" s="30" t="s">
        <v>292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4">
        <f t="shared" si="1"/>
        <v>0</v>
      </c>
      <c r="T54" s="5">
        <f t="shared" si="0"/>
        <v>0</v>
      </c>
      <c r="U54" s="15"/>
    </row>
    <row r="55" spans="1:21" x14ac:dyDescent="0.3">
      <c r="A55" s="15">
        <f t="shared" si="2"/>
        <v>39</v>
      </c>
      <c r="B55" s="30" t="s">
        <v>189</v>
      </c>
      <c r="C55" s="30" t="s">
        <v>61</v>
      </c>
      <c r="D55" s="30" t="s">
        <v>79</v>
      </c>
      <c r="E55" s="30" t="s">
        <v>124</v>
      </c>
      <c r="F55" s="31">
        <v>40206</v>
      </c>
      <c r="G55" s="30" t="s">
        <v>109</v>
      </c>
      <c r="H55" s="30" t="s">
        <v>293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4">
        <f t="shared" si="1"/>
        <v>0</v>
      </c>
      <c r="T55" s="5">
        <f t="shared" si="0"/>
        <v>0</v>
      </c>
      <c r="U55" s="15"/>
    </row>
    <row r="56" spans="1:21" x14ac:dyDescent="0.3">
      <c r="A56" s="15">
        <f t="shared" si="2"/>
        <v>40</v>
      </c>
      <c r="B56" s="30" t="s">
        <v>190</v>
      </c>
      <c r="C56" s="30" t="s">
        <v>43</v>
      </c>
      <c r="D56" s="30" t="s">
        <v>70</v>
      </c>
      <c r="E56" s="30" t="s">
        <v>124</v>
      </c>
      <c r="F56" s="31">
        <v>40451</v>
      </c>
      <c r="G56" s="30" t="s">
        <v>109</v>
      </c>
      <c r="H56" s="30" t="s">
        <v>294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4">
        <f t="shared" si="1"/>
        <v>0</v>
      </c>
      <c r="T56" s="5">
        <f t="shared" si="0"/>
        <v>0</v>
      </c>
      <c r="U56" s="15"/>
    </row>
    <row r="57" spans="1:21" x14ac:dyDescent="0.3">
      <c r="A57" s="15">
        <f t="shared" si="2"/>
        <v>41</v>
      </c>
      <c r="B57" s="30" t="s">
        <v>127</v>
      </c>
      <c r="C57" s="30" t="s">
        <v>39</v>
      </c>
      <c r="D57" s="30" t="s">
        <v>31</v>
      </c>
      <c r="E57" s="30" t="s">
        <v>124</v>
      </c>
      <c r="F57" s="31">
        <v>40202</v>
      </c>
      <c r="G57" s="30" t="s">
        <v>109</v>
      </c>
      <c r="H57" s="30" t="s">
        <v>295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4">
        <f t="shared" si="1"/>
        <v>0</v>
      </c>
      <c r="T57" s="5">
        <f t="shared" si="0"/>
        <v>0</v>
      </c>
      <c r="U57" s="15"/>
    </row>
    <row r="58" spans="1:21" x14ac:dyDescent="0.3">
      <c r="A58" s="15">
        <f t="shared" si="2"/>
        <v>42</v>
      </c>
      <c r="B58" s="30" t="s">
        <v>191</v>
      </c>
      <c r="C58" s="30" t="s">
        <v>82</v>
      </c>
      <c r="D58" s="30" t="s">
        <v>38</v>
      </c>
      <c r="E58" s="30" t="s">
        <v>125</v>
      </c>
      <c r="F58" s="31">
        <v>40170</v>
      </c>
      <c r="G58" s="30" t="s">
        <v>109</v>
      </c>
      <c r="H58" s="30" t="s">
        <v>296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4">
        <f t="shared" si="1"/>
        <v>0</v>
      </c>
      <c r="T58" s="5">
        <f t="shared" si="0"/>
        <v>0</v>
      </c>
      <c r="U58" s="15"/>
    </row>
    <row r="59" spans="1:21" x14ac:dyDescent="0.3">
      <c r="A59" s="15">
        <f t="shared" si="2"/>
        <v>43</v>
      </c>
      <c r="B59" s="30" t="s">
        <v>192</v>
      </c>
      <c r="C59" s="30" t="s">
        <v>37</v>
      </c>
      <c r="D59" s="30" t="s">
        <v>72</v>
      </c>
      <c r="E59" s="30" t="s">
        <v>125</v>
      </c>
      <c r="F59" s="31">
        <v>40420</v>
      </c>
      <c r="G59" s="30" t="s">
        <v>109</v>
      </c>
      <c r="H59" s="30" t="s">
        <v>297</v>
      </c>
      <c r="I59" s="15"/>
      <c r="J59" s="23"/>
      <c r="K59" s="15"/>
      <c r="L59" s="15"/>
      <c r="M59" s="15"/>
      <c r="N59" s="15"/>
      <c r="O59" s="15"/>
      <c r="P59" s="15"/>
      <c r="Q59" s="15"/>
      <c r="R59" s="15"/>
      <c r="S59" s="14">
        <f t="shared" si="1"/>
        <v>0</v>
      </c>
      <c r="T59" s="5">
        <f t="shared" si="0"/>
        <v>0</v>
      </c>
      <c r="U59" s="15"/>
    </row>
    <row r="60" spans="1:21" x14ac:dyDescent="0.3">
      <c r="A60" s="15">
        <f t="shared" si="2"/>
        <v>44</v>
      </c>
      <c r="B60" s="30" t="s">
        <v>193</v>
      </c>
      <c r="C60" s="30" t="s">
        <v>25</v>
      </c>
      <c r="D60" s="30" t="s">
        <v>62</v>
      </c>
      <c r="E60" s="30" t="s">
        <v>125</v>
      </c>
      <c r="F60" s="31">
        <v>40420</v>
      </c>
      <c r="G60" s="30" t="s">
        <v>109</v>
      </c>
      <c r="H60" s="30" t="s">
        <v>298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4">
        <f t="shared" si="1"/>
        <v>0</v>
      </c>
      <c r="T60" s="5">
        <f t="shared" si="0"/>
        <v>0</v>
      </c>
      <c r="U60" s="15"/>
    </row>
    <row r="61" spans="1:21" x14ac:dyDescent="0.3">
      <c r="A61" s="15">
        <f t="shared" si="2"/>
        <v>45</v>
      </c>
      <c r="B61" s="30" t="s">
        <v>194</v>
      </c>
      <c r="C61" s="30" t="s">
        <v>195</v>
      </c>
      <c r="D61" s="30" t="s">
        <v>31</v>
      </c>
      <c r="E61" s="30" t="s">
        <v>124</v>
      </c>
      <c r="F61" s="31">
        <v>40362</v>
      </c>
      <c r="G61" s="30" t="s">
        <v>109</v>
      </c>
      <c r="H61" s="30" t="s">
        <v>299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4">
        <f t="shared" si="1"/>
        <v>0</v>
      </c>
      <c r="T61" s="5">
        <f t="shared" si="0"/>
        <v>0</v>
      </c>
      <c r="U61" s="15"/>
    </row>
    <row r="62" spans="1:21" x14ac:dyDescent="0.3">
      <c r="A62" s="15">
        <f t="shared" si="2"/>
        <v>46</v>
      </c>
      <c r="B62" s="30" t="s">
        <v>196</v>
      </c>
      <c r="C62" s="30" t="s">
        <v>59</v>
      </c>
      <c r="D62" s="30" t="s">
        <v>96</v>
      </c>
      <c r="E62" s="30" t="s">
        <v>124</v>
      </c>
      <c r="F62" s="31">
        <v>40292</v>
      </c>
      <c r="G62" s="30" t="s">
        <v>109</v>
      </c>
      <c r="H62" s="30" t="s">
        <v>300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4">
        <f t="shared" si="1"/>
        <v>0</v>
      </c>
      <c r="T62" s="5">
        <f t="shared" si="0"/>
        <v>0</v>
      </c>
      <c r="U62" s="15"/>
    </row>
    <row r="63" spans="1:21" x14ac:dyDescent="0.3">
      <c r="A63" s="15">
        <f t="shared" si="2"/>
        <v>47</v>
      </c>
      <c r="B63" s="30" t="s">
        <v>197</v>
      </c>
      <c r="C63" s="30" t="s">
        <v>198</v>
      </c>
      <c r="D63" s="30" t="s">
        <v>62</v>
      </c>
      <c r="E63" s="30" t="s">
        <v>125</v>
      </c>
      <c r="F63" s="31">
        <v>40184</v>
      </c>
      <c r="G63" s="30" t="s">
        <v>109</v>
      </c>
      <c r="H63" s="30" t="s">
        <v>301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4">
        <f t="shared" si="1"/>
        <v>0</v>
      </c>
      <c r="T63" s="5">
        <f t="shared" si="0"/>
        <v>0</v>
      </c>
      <c r="U63" s="15"/>
    </row>
    <row r="64" spans="1:21" x14ac:dyDescent="0.3">
      <c r="A64" s="15">
        <f t="shared" si="2"/>
        <v>48</v>
      </c>
      <c r="B64" s="30" t="s">
        <v>199</v>
      </c>
      <c r="C64" s="30" t="s">
        <v>64</v>
      </c>
      <c r="D64" s="30" t="s">
        <v>31</v>
      </c>
      <c r="E64" s="30" t="s">
        <v>124</v>
      </c>
      <c r="F64" s="31">
        <v>40295</v>
      </c>
      <c r="G64" s="30" t="s">
        <v>109</v>
      </c>
      <c r="H64" s="30" t="s">
        <v>302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4">
        <f t="shared" si="1"/>
        <v>0</v>
      </c>
      <c r="T64" s="5">
        <f t="shared" si="0"/>
        <v>0</v>
      </c>
      <c r="U64" s="15"/>
    </row>
    <row r="65" spans="1:21" x14ac:dyDescent="0.3">
      <c r="A65" s="15">
        <f t="shared" si="2"/>
        <v>49</v>
      </c>
      <c r="B65" s="30" t="s">
        <v>200</v>
      </c>
      <c r="C65" s="30" t="s">
        <v>71</v>
      </c>
      <c r="D65" s="30" t="s">
        <v>100</v>
      </c>
      <c r="E65" s="30" t="s">
        <v>125</v>
      </c>
      <c r="F65" s="31">
        <v>40469</v>
      </c>
      <c r="G65" s="30" t="s">
        <v>109</v>
      </c>
      <c r="H65" s="30" t="s">
        <v>303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4">
        <f t="shared" si="1"/>
        <v>0</v>
      </c>
      <c r="T65" s="5">
        <f t="shared" si="0"/>
        <v>0</v>
      </c>
      <c r="U65" s="15"/>
    </row>
    <row r="66" spans="1:21" x14ac:dyDescent="0.3">
      <c r="A66" s="15">
        <f t="shared" si="2"/>
        <v>50</v>
      </c>
      <c r="B66" s="30" t="s">
        <v>201</v>
      </c>
      <c r="C66" s="30" t="s">
        <v>91</v>
      </c>
      <c r="D66" s="30" t="s">
        <v>40</v>
      </c>
      <c r="E66" s="30" t="s">
        <v>124</v>
      </c>
      <c r="F66" s="31">
        <v>40343</v>
      </c>
      <c r="G66" s="30" t="s">
        <v>109</v>
      </c>
      <c r="H66" s="30" t="s">
        <v>304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4">
        <f t="shared" si="1"/>
        <v>0</v>
      </c>
      <c r="T66" s="5">
        <f t="shared" si="0"/>
        <v>0</v>
      </c>
      <c r="U66" s="15"/>
    </row>
    <row r="67" spans="1:21" x14ac:dyDescent="0.3">
      <c r="A67" s="15">
        <f t="shared" si="2"/>
        <v>51</v>
      </c>
      <c r="B67" s="30" t="s">
        <v>202</v>
      </c>
      <c r="C67" s="30" t="s">
        <v>203</v>
      </c>
      <c r="D67" s="30" t="s">
        <v>27</v>
      </c>
      <c r="E67" s="30" t="s">
        <v>124</v>
      </c>
      <c r="F67" s="31">
        <v>40454</v>
      </c>
      <c r="G67" s="30" t="s">
        <v>109</v>
      </c>
      <c r="H67" s="30" t="s">
        <v>305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4">
        <f t="shared" si="1"/>
        <v>0</v>
      </c>
      <c r="T67" s="5">
        <f t="shared" si="0"/>
        <v>0</v>
      </c>
      <c r="U67" s="15"/>
    </row>
    <row r="68" spans="1:21" x14ac:dyDescent="0.3">
      <c r="A68" s="15">
        <f t="shared" si="2"/>
        <v>52</v>
      </c>
      <c r="B68" s="30" t="s">
        <v>204</v>
      </c>
      <c r="C68" s="30" t="s">
        <v>104</v>
      </c>
      <c r="D68" s="30" t="s">
        <v>27</v>
      </c>
      <c r="E68" s="30" t="s">
        <v>124</v>
      </c>
      <c r="F68" s="31">
        <v>40183</v>
      </c>
      <c r="G68" s="30" t="s">
        <v>109</v>
      </c>
      <c r="H68" s="30" t="s">
        <v>306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4">
        <f t="shared" si="1"/>
        <v>0</v>
      </c>
      <c r="T68" s="5">
        <f t="shared" si="0"/>
        <v>0</v>
      </c>
      <c r="U68" s="15"/>
    </row>
    <row r="69" spans="1:21" x14ac:dyDescent="0.3">
      <c r="A69" s="15">
        <f t="shared" si="2"/>
        <v>53</v>
      </c>
      <c r="B69" s="30" t="s">
        <v>205</v>
      </c>
      <c r="C69" s="30" t="s">
        <v>43</v>
      </c>
      <c r="D69" s="30" t="s">
        <v>96</v>
      </c>
      <c r="E69" s="30" t="s">
        <v>124</v>
      </c>
      <c r="F69" s="31">
        <v>40143</v>
      </c>
      <c r="G69" s="30" t="s">
        <v>109</v>
      </c>
      <c r="H69" s="30" t="s">
        <v>307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4">
        <f t="shared" si="1"/>
        <v>0</v>
      </c>
      <c r="T69" s="5">
        <f t="shared" si="0"/>
        <v>0</v>
      </c>
      <c r="U69" s="15"/>
    </row>
    <row r="70" spans="1:21" x14ac:dyDescent="0.3">
      <c r="A70" s="15">
        <f t="shared" si="2"/>
        <v>54</v>
      </c>
      <c r="B70" s="30" t="s">
        <v>206</v>
      </c>
      <c r="C70" s="30" t="s">
        <v>134</v>
      </c>
      <c r="D70" s="30" t="s">
        <v>87</v>
      </c>
      <c r="E70" s="30" t="s">
        <v>125</v>
      </c>
      <c r="F70" s="31">
        <v>40291</v>
      </c>
      <c r="G70" s="30" t="s">
        <v>110</v>
      </c>
      <c r="H70" s="30" t="s">
        <v>308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4">
        <f t="shared" si="1"/>
        <v>0</v>
      </c>
      <c r="T70" s="5">
        <f t="shared" si="0"/>
        <v>0</v>
      </c>
      <c r="U70" s="15"/>
    </row>
    <row r="71" spans="1:21" x14ac:dyDescent="0.3">
      <c r="A71" s="15">
        <f t="shared" si="2"/>
        <v>55</v>
      </c>
      <c r="B71" s="30" t="s">
        <v>207</v>
      </c>
      <c r="C71" s="30" t="s">
        <v>68</v>
      </c>
      <c r="D71" s="30" t="s">
        <v>40</v>
      </c>
      <c r="E71" s="30" t="s">
        <v>124</v>
      </c>
      <c r="F71" s="31">
        <v>40281</v>
      </c>
      <c r="G71" s="30" t="s">
        <v>110</v>
      </c>
      <c r="H71" s="30" t="s">
        <v>309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4">
        <f t="shared" si="1"/>
        <v>0</v>
      </c>
      <c r="T71" s="5">
        <f t="shared" si="0"/>
        <v>0</v>
      </c>
      <c r="U71" s="15"/>
    </row>
    <row r="72" spans="1:21" x14ac:dyDescent="0.3">
      <c r="A72" s="15">
        <f t="shared" si="2"/>
        <v>56</v>
      </c>
      <c r="B72" s="30" t="s">
        <v>208</v>
      </c>
      <c r="C72" s="30" t="s">
        <v>88</v>
      </c>
      <c r="D72" s="30" t="s">
        <v>83</v>
      </c>
      <c r="E72" s="30" t="s">
        <v>124</v>
      </c>
      <c r="F72" s="31">
        <v>40380</v>
      </c>
      <c r="G72" s="30" t="s">
        <v>110</v>
      </c>
      <c r="H72" s="30" t="s">
        <v>310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4">
        <f t="shared" si="1"/>
        <v>0</v>
      </c>
      <c r="T72" s="5">
        <f t="shared" si="0"/>
        <v>0</v>
      </c>
      <c r="U72" s="15"/>
    </row>
    <row r="73" spans="1:21" x14ac:dyDescent="0.3">
      <c r="A73" s="15">
        <f t="shared" si="2"/>
        <v>57</v>
      </c>
      <c r="B73" s="30" t="s">
        <v>209</v>
      </c>
      <c r="C73" s="30" t="s">
        <v>69</v>
      </c>
      <c r="D73" s="30" t="s">
        <v>58</v>
      </c>
      <c r="E73" s="30" t="s">
        <v>125</v>
      </c>
      <c r="F73" s="31">
        <v>40346</v>
      </c>
      <c r="G73" s="30" t="s">
        <v>110</v>
      </c>
      <c r="H73" s="30" t="s">
        <v>311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4">
        <f t="shared" si="1"/>
        <v>0</v>
      </c>
      <c r="T73" s="5">
        <f t="shared" si="0"/>
        <v>0</v>
      </c>
      <c r="U73" s="15"/>
    </row>
    <row r="74" spans="1:21" x14ac:dyDescent="0.3">
      <c r="A74" s="15">
        <f t="shared" si="2"/>
        <v>58</v>
      </c>
      <c r="B74" s="30" t="s">
        <v>210</v>
      </c>
      <c r="C74" s="30" t="s">
        <v>44</v>
      </c>
      <c r="D74" s="30" t="s">
        <v>84</v>
      </c>
      <c r="E74" s="30" t="s">
        <v>124</v>
      </c>
      <c r="F74" s="31">
        <v>40164</v>
      </c>
      <c r="G74" s="30" t="s">
        <v>110</v>
      </c>
      <c r="H74" s="30" t="s">
        <v>312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4">
        <f t="shared" si="1"/>
        <v>0</v>
      </c>
      <c r="T74" s="5">
        <f t="shared" si="0"/>
        <v>0</v>
      </c>
      <c r="U74" s="15"/>
    </row>
    <row r="75" spans="1:21" x14ac:dyDescent="0.3">
      <c r="A75" s="15">
        <f t="shared" si="2"/>
        <v>59</v>
      </c>
      <c r="B75" s="30" t="s">
        <v>211</v>
      </c>
      <c r="C75" s="30" t="s">
        <v>102</v>
      </c>
      <c r="D75" s="30" t="s">
        <v>33</v>
      </c>
      <c r="E75" s="30" t="s">
        <v>125</v>
      </c>
      <c r="F75" s="31">
        <v>40306</v>
      </c>
      <c r="G75" s="30" t="s">
        <v>110</v>
      </c>
      <c r="H75" s="30" t="s">
        <v>313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4">
        <f t="shared" si="1"/>
        <v>0</v>
      </c>
      <c r="T75" s="5">
        <f t="shared" si="0"/>
        <v>0</v>
      </c>
      <c r="U75" s="15"/>
    </row>
    <row r="76" spans="1:21" x14ac:dyDescent="0.3">
      <c r="A76" s="15">
        <f t="shared" si="2"/>
        <v>60</v>
      </c>
      <c r="B76" s="30" t="s">
        <v>212</v>
      </c>
      <c r="C76" s="30" t="s">
        <v>91</v>
      </c>
      <c r="D76" s="30" t="s">
        <v>28</v>
      </c>
      <c r="E76" s="30" t="s">
        <v>124</v>
      </c>
      <c r="F76" s="31">
        <v>40122</v>
      </c>
      <c r="G76" s="30" t="s">
        <v>110</v>
      </c>
      <c r="H76" s="30" t="s">
        <v>314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4">
        <f t="shared" si="1"/>
        <v>0</v>
      </c>
      <c r="T76" s="5">
        <f t="shared" si="0"/>
        <v>0</v>
      </c>
      <c r="U76" s="15"/>
    </row>
    <row r="77" spans="1:21" x14ac:dyDescent="0.3">
      <c r="A77" s="15">
        <f t="shared" si="2"/>
        <v>61</v>
      </c>
      <c r="B77" s="30" t="s">
        <v>213</v>
      </c>
      <c r="C77" s="30" t="s">
        <v>214</v>
      </c>
      <c r="D77" s="30" t="s">
        <v>33</v>
      </c>
      <c r="E77" s="30" t="s">
        <v>125</v>
      </c>
      <c r="F77" s="31">
        <v>40392</v>
      </c>
      <c r="G77" s="30" t="s">
        <v>110</v>
      </c>
      <c r="H77" s="30" t="s">
        <v>315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4">
        <f t="shared" si="1"/>
        <v>0</v>
      </c>
      <c r="T77" s="5">
        <f t="shared" si="0"/>
        <v>0</v>
      </c>
      <c r="U77" s="15"/>
    </row>
    <row r="78" spans="1:21" x14ac:dyDescent="0.3">
      <c r="A78" s="15">
        <f t="shared" si="2"/>
        <v>62</v>
      </c>
      <c r="B78" s="30" t="s">
        <v>215</v>
      </c>
      <c r="C78" s="30" t="s">
        <v>30</v>
      </c>
      <c r="D78" s="30" t="s">
        <v>27</v>
      </c>
      <c r="E78" s="30" t="s">
        <v>124</v>
      </c>
      <c r="F78" s="31">
        <v>40561</v>
      </c>
      <c r="G78" s="30" t="s">
        <v>110</v>
      </c>
      <c r="H78" s="30" t="s">
        <v>316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4">
        <f t="shared" si="1"/>
        <v>0</v>
      </c>
      <c r="T78" s="5">
        <f t="shared" si="0"/>
        <v>0</v>
      </c>
      <c r="U78" s="15"/>
    </row>
    <row r="79" spans="1:21" x14ac:dyDescent="0.3">
      <c r="A79" s="15">
        <f t="shared" si="2"/>
        <v>63</v>
      </c>
      <c r="B79" s="30" t="s">
        <v>216</v>
      </c>
      <c r="C79" s="30" t="s">
        <v>73</v>
      </c>
      <c r="D79" s="30" t="s">
        <v>62</v>
      </c>
      <c r="E79" s="30" t="s">
        <v>125</v>
      </c>
      <c r="F79" s="31">
        <v>40260</v>
      </c>
      <c r="G79" s="30" t="s">
        <v>110</v>
      </c>
      <c r="H79" s="30" t="s">
        <v>317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4">
        <f t="shared" si="1"/>
        <v>0</v>
      </c>
      <c r="T79" s="5">
        <f t="shared" si="0"/>
        <v>0</v>
      </c>
      <c r="U79" s="15"/>
    </row>
    <row r="80" spans="1:21" x14ac:dyDescent="0.3">
      <c r="A80" s="15">
        <f t="shared" si="2"/>
        <v>64</v>
      </c>
      <c r="B80" s="30" t="s">
        <v>131</v>
      </c>
      <c r="C80" s="30" t="s">
        <v>217</v>
      </c>
      <c r="D80" s="30" t="s">
        <v>67</v>
      </c>
      <c r="E80" s="30" t="s">
        <v>124</v>
      </c>
      <c r="F80" s="31">
        <v>40675</v>
      </c>
      <c r="G80" s="30" t="s">
        <v>110</v>
      </c>
      <c r="H80" s="30" t="s">
        <v>318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4">
        <f t="shared" si="1"/>
        <v>0</v>
      </c>
      <c r="T80" s="5">
        <f t="shared" si="0"/>
        <v>0</v>
      </c>
      <c r="U80" s="15"/>
    </row>
    <row r="81" spans="1:21" x14ac:dyDescent="0.3">
      <c r="A81" s="15">
        <f t="shared" si="2"/>
        <v>65</v>
      </c>
      <c r="B81" s="30" t="s">
        <v>218</v>
      </c>
      <c r="C81" s="30" t="s">
        <v>50</v>
      </c>
      <c r="D81" s="30" t="s">
        <v>97</v>
      </c>
      <c r="E81" s="30" t="s">
        <v>125</v>
      </c>
      <c r="F81" s="31">
        <v>40435</v>
      </c>
      <c r="G81" s="30" t="s">
        <v>110</v>
      </c>
      <c r="H81" s="30" t="s">
        <v>319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4">
        <f t="shared" si="1"/>
        <v>0</v>
      </c>
      <c r="T81" s="5">
        <f t="shared" si="0"/>
        <v>0</v>
      </c>
      <c r="U81" s="15"/>
    </row>
    <row r="82" spans="1:21" x14ac:dyDescent="0.3">
      <c r="A82" s="15">
        <f t="shared" si="2"/>
        <v>66</v>
      </c>
      <c r="B82" s="30" t="s">
        <v>116</v>
      </c>
      <c r="C82" s="30" t="s">
        <v>44</v>
      </c>
      <c r="D82" s="30" t="s">
        <v>81</v>
      </c>
      <c r="E82" s="30" t="s">
        <v>124</v>
      </c>
      <c r="F82" s="31">
        <v>40169</v>
      </c>
      <c r="G82" s="30" t="s">
        <v>110</v>
      </c>
      <c r="H82" s="30" t="s">
        <v>320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4">
        <f t="shared" si="1"/>
        <v>0</v>
      </c>
      <c r="T82" s="5">
        <f t="shared" si="0"/>
        <v>0</v>
      </c>
      <c r="U82" s="15"/>
    </row>
    <row r="83" spans="1:21" x14ac:dyDescent="0.3">
      <c r="A83" s="15">
        <f t="shared" si="2"/>
        <v>67</v>
      </c>
      <c r="B83" s="30" t="s">
        <v>219</v>
      </c>
      <c r="C83" s="30" t="s">
        <v>54</v>
      </c>
      <c r="D83" s="30" t="s">
        <v>48</v>
      </c>
      <c r="E83" s="30" t="s">
        <v>125</v>
      </c>
      <c r="F83" s="31">
        <v>40169</v>
      </c>
      <c r="G83" s="30" t="s">
        <v>110</v>
      </c>
      <c r="H83" s="30" t="s">
        <v>321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4">
        <f t="shared" si="1"/>
        <v>0</v>
      </c>
      <c r="T83" s="5">
        <f t="shared" ref="T83:T122" si="3">S83/$F$15</f>
        <v>0</v>
      </c>
      <c r="U83" s="15"/>
    </row>
    <row r="84" spans="1:21" x14ac:dyDescent="0.3">
      <c r="A84" s="15">
        <f t="shared" si="2"/>
        <v>68</v>
      </c>
      <c r="B84" s="30" t="s">
        <v>220</v>
      </c>
      <c r="C84" s="30" t="s">
        <v>49</v>
      </c>
      <c r="D84" s="30" t="s">
        <v>31</v>
      </c>
      <c r="E84" s="30" t="s">
        <v>124</v>
      </c>
      <c r="F84" s="31">
        <v>40349</v>
      </c>
      <c r="G84" s="30" t="s">
        <v>110</v>
      </c>
      <c r="H84" s="30" t="s">
        <v>322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4">
        <f t="shared" ref="S84:S122" si="4">SUM(I84:R84)</f>
        <v>0</v>
      </c>
      <c r="T84" s="5">
        <f t="shared" si="3"/>
        <v>0</v>
      </c>
      <c r="U84" s="15"/>
    </row>
    <row r="85" spans="1:21" x14ac:dyDescent="0.3">
      <c r="A85" s="15">
        <f t="shared" si="2"/>
        <v>69</v>
      </c>
      <c r="B85" s="30" t="s">
        <v>133</v>
      </c>
      <c r="C85" s="30" t="s">
        <v>99</v>
      </c>
      <c r="D85" s="30" t="s">
        <v>81</v>
      </c>
      <c r="E85" s="30" t="s">
        <v>124</v>
      </c>
      <c r="F85" s="31">
        <v>40246</v>
      </c>
      <c r="G85" s="30" t="s">
        <v>110</v>
      </c>
      <c r="H85" s="30" t="s">
        <v>323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4">
        <f t="shared" si="4"/>
        <v>0</v>
      </c>
      <c r="T85" s="5">
        <f t="shared" si="3"/>
        <v>0</v>
      </c>
      <c r="U85" s="15"/>
    </row>
    <row r="86" spans="1:21" x14ac:dyDescent="0.3">
      <c r="A86" s="15">
        <f t="shared" si="2"/>
        <v>70</v>
      </c>
      <c r="B86" s="30" t="s">
        <v>221</v>
      </c>
      <c r="C86" s="30" t="s">
        <v>203</v>
      </c>
      <c r="D86" s="30" t="s">
        <v>79</v>
      </c>
      <c r="E86" s="30" t="s">
        <v>124</v>
      </c>
      <c r="F86" s="31">
        <v>40356</v>
      </c>
      <c r="G86" s="30" t="s">
        <v>110</v>
      </c>
      <c r="H86" s="30" t="s">
        <v>324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4">
        <f t="shared" si="4"/>
        <v>0</v>
      </c>
      <c r="T86" s="5">
        <f t="shared" si="3"/>
        <v>0</v>
      </c>
      <c r="U86" s="15"/>
    </row>
    <row r="87" spans="1:21" x14ac:dyDescent="0.3">
      <c r="A87" s="15">
        <f t="shared" ref="A87:A122" si="5">ROW(A71)</f>
        <v>71</v>
      </c>
      <c r="B87" s="30" t="s">
        <v>222</v>
      </c>
      <c r="C87" s="30" t="s">
        <v>86</v>
      </c>
      <c r="D87" s="30" t="s">
        <v>52</v>
      </c>
      <c r="E87" s="30" t="s">
        <v>125</v>
      </c>
      <c r="F87" s="31">
        <v>40327</v>
      </c>
      <c r="G87" s="30" t="s">
        <v>110</v>
      </c>
      <c r="H87" s="30" t="s">
        <v>325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4">
        <f t="shared" si="4"/>
        <v>0</v>
      </c>
      <c r="T87" s="5">
        <f t="shared" si="3"/>
        <v>0</v>
      </c>
      <c r="U87" s="15"/>
    </row>
    <row r="88" spans="1:21" x14ac:dyDescent="0.3">
      <c r="A88" s="15">
        <f t="shared" si="5"/>
        <v>72</v>
      </c>
      <c r="B88" s="30" t="s">
        <v>98</v>
      </c>
      <c r="C88" s="30" t="s">
        <v>76</v>
      </c>
      <c r="D88" s="30" t="s">
        <v>31</v>
      </c>
      <c r="E88" s="30" t="s">
        <v>124</v>
      </c>
      <c r="F88" s="31">
        <v>40349</v>
      </c>
      <c r="G88" s="30" t="s">
        <v>110</v>
      </c>
      <c r="H88" s="30" t="s">
        <v>326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4">
        <f t="shared" si="4"/>
        <v>0</v>
      </c>
      <c r="T88" s="5">
        <f t="shared" si="3"/>
        <v>0</v>
      </c>
      <c r="U88" s="15"/>
    </row>
    <row r="89" spans="1:21" x14ac:dyDescent="0.3">
      <c r="A89" s="15">
        <f t="shared" si="5"/>
        <v>73</v>
      </c>
      <c r="B89" s="30" t="s">
        <v>117</v>
      </c>
      <c r="C89" s="30" t="s">
        <v>39</v>
      </c>
      <c r="D89" s="30" t="s">
        <v>63</v>
      </c>
      <c r="E89" s="30" t="s">
        <v>124</v>
      </c>
      <c r="F89" s="31">
        <v>40237</v>
      </c>
      <c r="G89" s="30" t="s">
        <v>110</v>
      </c>
      <c r="H89" s="30" t="s">
        <v>327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4">
        <f t="shared" si="4"/>
        <v>0</v>
      </c>
      <c r="T89" s="5">
        <f t="shared" si="3"/>
        <v>0</v>
      </c>
      <c r="U89" s="15"/>
    </row>
    <row r="90" spans="1:21" x14ac:dyDescent="0.3">
      <c r="A90" s="15">
        <f t="shared" si="5"/>
        <v>74</v>
      </c>
      <c r="B90" s="30" t="s">
        <v>223</v>
      </c>
      <c r="C90" s="30" t="s">
        <v>25</v>
      </c>
      <c r="D90" s="30" t="s">
        <v>33</v>
      </c>
      <c r="E90" s="30" t="s">
        <v>125</v>
      </c>
      <c r="F90" s="31">
        <v>40249</v>
      </c>
      <c r="G90" s="30" t="s">
        <v>110</v>
      </c>
      <c r="H90" s="30" t="s">
        <v>328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4">
        <f t="shared" si="4"/>
        <v>0</v>
      </c>
      <c r="T90" s="5">
        <f t="shared" si="3"/>
        <v>0</v>
      </c>
      <c r="U90" s="15"/>
    </row>
    <row r="91" spans="1:21" x14ac:dyDescent="0.3">
      <c r="A91" s="15">
        <f t="shared" si="5"/>
        <v>75</v>
      </c>
      <c r="B91" s="30" t="s">
        <v>224</v>
      </c>
      <c r="C91" s="30" t="s">
        <v>77</v>
      </c>
      <c r="D91" s="30" t="s">
        <v>42</v>
      </c>
      <c r="E91" s="30" t="s">
        <v>124</v>
      </c>
      <c r="F91" s="31">
        <v>40245</v>
      </c>
      <c r="G91" s="30" t="s">
        <v>110</v>
      </c>
      <c r="H91" s="30" t="s">
        <v>329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4">
        <f t="shared" si="4"/>
        <v>0</v>
      </c>
      <c r="T91" s="5">
        <f t="shared" si="3"/>
        <v>0</v>
      </c>
      <c r="U91" s="15"/>
    </row>
    <row r="92" spans="1:21" x14ac:dyDescent="0.3">
      <c r="A92" s="15">
        <f t="shared" si="5"/>
        <v>76</v>
      </c>
      <c r="B92" s="30" t="s">
        <v>225</v>
      </c>
      <c r="C92" s="30" t="s">
        <v>93</v>
      </c>
      <c r="D92" s="30" t="s">
        <v>56</v>
      </c>
      <c r="E92" s="30" t="s">
        <v>124</v>
      </c>
      <c r="F92" s="31">
        <v>40226</v>
      </c>
      <c r="G92" s="30" t="s">
        <v>110</v>
      </c>
      <c r="H92" s="30" t="s">
        <v>330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4">
        <f t="shared" si="4"/>
        <v>0</v>
      </c>
      <c r="T92" s="5">
        <f t="shared" si="3"/>
        <v>0</v>
      </c>
      <c r="U92" s="15"/>
    </row>
    <row r="93" spans="1:21" x14ac:dyDescent="0.3">
      <c r="A93" s="15">
        <f t="shared" si="5"/>
        <v>77</v>
      </c>
      <c r="B93" s="30" t="s">
        <v>226</v>
      </c>
      <c r="C93" s="30" t="s">
        <v>227</v>
      </c>
      <c r="D93" s="30" t="s">
        <v>32</v>
      </c>
      <c r="E93" s="30" t="s">
        <v>125</v>
      </c>
      <c r="F93" s="31">
        <v>40288</v>
      </c>
      <c r="G93" s="30" t="s">
        <v>110</v>
      </c>
      <c r="H93" s="30" t="s">
        <v>331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4">
        <f t="shared" si="4"/>
        <v>0</v>
      </c>
      <c r="T93" s="5">
        <f t="shared" si="3"/>
        <v>0</v>
      </c>
      <c r="U93" s="15"/>
    </row>
    <row r="94" spans="1:21" x14ac:dyDescent="0.3">
      <c r="A94" s="15">
        <f t="shared" si="5"/>
        <v>78</v>
      </c>
      <c r="B94" s="30" t="s">
        <v>228</v>
      </c>
      <c r="C94" s="30" t="s">
        <v>41</v>
      </c>
      <c r="D94" s="30" t="s">
        <v>120</v>
      </c>
      <c r="E94" s="30" t="s">
        <v>124</v>
      </c>
      <c r="F94" s="31">
        <v>40442</v>
      </c>
      <c r="G94" s="30" t="s">
        <v>110</v>
      </c>
      <c r="H94" s="30" t="s">
        <v>332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4">
        <f t="shared" si="4"/>
        <v>0</v>
      </c>
      <c r="T94" s="5">
        <f t="shared" si="3"/>
        <v>0</v>
      </c>
      <c r="U94" s="15"/>
    </row>
    <row r="95" spans="1:21" x14ac:dyDescent="0.3">
      <c r="A95" s="15">
        <f t="shared" si="5"/>
        <v>79</v>
      </c>
      <c r="B95" s="30" t="s">
        <v>229</v>
      </c>
      <c r="C95" s="30" t="s">
        <v>53</v>
      </c>
      <c r="D95" s="30" t="s">
        <v>87</v>
      </c>
      <c r="E95" s="30" t="s">
        <v>125</v>
      </c>
      <c r="F95" s="31">
        <v>40146</v>
      </c>
      <c r="G95" s="30" t="s">
        <v>130</v>
      </c>
      <c r="H95" s="30" t="s">
        <v>333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4">
        <f t="shared" si="4"/>
        <v>0</v>
      </c>
      <c r="T95" s="5">
        <f t="shared" si="3"/>
        <v>0</v>
      </c>
      <c r="U95" s="15"/>
    </row>
    <row r="96" spans="1:21" x14ac:dyDescent="0.3">
      <c r="A96" s="15">
        <f t="shared" si="5"/>
        <v>80</v>
      </c>
      <c r="B96" s="30" t="s">
        <v>230</v>
      </c>
      <c r="C96" s="30" t="s">
        <v>106</v>
      </c>
      <c r="D96" s="30" t="s">
        <v>126</v>
      </c>
      <c r="E96" s="30" t="s">
        <v>124</v>
      </c>
      <c r="F96" s="31">
        <v>40298</v>
      </c>
      <c r="G96" s="30" t="s">
        <v>130</v>
      </c>
      <c r="H96" s="30" t="s">
        <v>334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4">
        <f t="shared" si="4"/>
        <v>0</v>
      </c>
      <c r="T96" s="5">
        <f t="shared" si="3"/>
        <v>0</v>
      </c>
      <c r="U96" s="15"/>
    </row>
    <row r="97" spans="1:21" x14ac:dyDescent="0.3">
      <c r="A97" s="15">
        <f t="shared" si="5"/>
        <v>81</v>
      </c>
      <c r="B97" s="30" t="s">
        <v>26</v>
      </c>
      <c r="C97" s="30" t="s">
        <v>231</v>
      </c>
      <c r="D97" s="30" t="s">
        <v>40</v>
      </c>
      <c r="E97" s="30" t="s">
        <v>124</v>
      </c>
      <c r="F97" s="31">
        <v>40476</v>
      </c>
      <c r="G97" s="30" t="s">
        <v>130</v>
      </c>
      <c r="H97" s="30" t="s">
        <v>335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4">
        <f t="shared" si="4"/>
        <v>0</v>
      </c>
      <c r="T97" s="5">
        <f t="shared" si="3"/>
        <v>0</v>
      </c>
      <c r="U97" s="15"/>
    </row>
    <row r="98" spans="1:21" x14ac:dyDescent="0.3">
      <c r="A98" s="15">
        <f t="shared" si="5"/>
        <v>82</v>
      </c>
      <c r="B98" s="30" t="s">
        <v>232</v>
      </c>
      <c r="C98" s="30" t="s">
        <v>55</v>
      </c>
      <c r="D98" s="30" t="s">
        <v>27</v>
      </c>
      <c r="E98" s="30" t="s">
        <v>124</v>
      </c>
      <c r="F98" s="31">
        <v>40149</v>
      </c>
      <c r="G98" s="30" t="s">
        <v>130</v>
      </c>
      <c r="H98" s="30" t="s">
        <v>336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4">
        <f t="shared" si="4"/>
        <v>0</v>
      </c>
      <c r="T98" s="5">
        <f t="shared" si="3"/>
        <v>0</v>
      </c>
      <c r="U98" s="15"/>
    </row>
    <row r="99" spans="1:21" x14ac:dyDescent="0.3">
      <c r="A99" s="15">
        <f t="shared" si="5"/>
        <v>83</v>
      </c>
      <c r="B99" s="30" t="s">
        <v>233</v>
      </c>
      <c r="C99" s="30" t="s">
        <v>203</v>
      </c>
      <c r="D99" s="30" t="s">
        <v>27</v>
      </c>
      <c r="E99" s="30" t="s">
        <v>124</v>
      </c>
      <c r="F99" s="31">
        <v>40213</v>
      </c>
      <c r="G99" s="30" t="s">
        <v>130</v>
      </c>
      <c r="H99" s="30" t="s">
        <v>337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4">
        <f t="shared" si="4"/>
        <v>0</v>
      </c>
      <c r="T99" s="5">
        <f t="shared" si="3"/>
        <v>0</v>
      </c>
      <c r="U99" s="15"/>
    </row>
    <row r="100" spans="1:21" x14ac:dyDescent="0.3">
      <c r="A100" s="15">
        <f t="shared" si="5"/>
        <v>84</v>
      </c>
      <c r="B100" s="30" t="s">
        <v>234</v>
      </c>
      <c r="C100" s="30" t="s">
        <v>128</v>
      </c>
      <c r="D100" s="30" t="s">
        <v>94</v>
      </c>
      <c r="E100" s="30" t="s">
        <v>125</v>
      </c>
      <c r="F100" s="31">
        <v>40140</v>
      </c>
      <c r="G100" s="30" t="s">
        <v>130</v>
      </c>
      <c r="H100" s="30" t="s">
        <v>338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4">
        <f t="shared" si="4"/>
        <v>0</v>
      </c>
      <c r="T100" s="5">
        <f t="shared" si="3"/>
        <v>0</v>
      </c>
      <c r="U100" s="15"/>
    </row>
    <row r="101" spans="1:21" x14ac:dyDescent="0.3">
      <c r="A101" s="15">
        <f t="shared" si="5"/>
        <v>85</v>
      </c>
      <c r="B101" s="30" t="s">
        <v>235</v>
      </c>
      <c r="C101" s="30" t="s">
        <v>92</v>
      </c>
      <c r="D101" s="30" t="s">
        <v>236</v>
      </c>
      <c r="E101" s="30" t="s">
        <v>125</v>
      </c>
      <c r="F101" s="31">
        <v>40392</v>
      </c>
      <c r="G101" s="30" t="s">
        <v>130</v>
      </c>
      <c r="H101" s="30" t="s">
        <v>339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4">
        <f t="shared" si="4"/>
        <v>0</v>
      </c>
      <c r="T101" s="5">
        <f t="shared" si="3"/>
        <v>0</v>
      </c>
      <c r="U101" s="15"/>
    </row>
    <row r="102" spans="1:21" x14ac:dyDescent="0.3">
      <c r="A102" s="15">
        <f t="shared" si="5"/>
        <v>86</v>
      </c>
      <c r="B102" s="30" t="s">
        <v>237</v>
      </c>
      <c r="C102" s="30" t="s">
        <v>111</v>
      </c>
      <c r="D102" s="30" t="s">
        <v>35</v>
      </c>
      <c r="E102" s="30" t="s">
        <v>125</v>
      </c>
      <c r="F102" s="31">
        <v>40149</v>
      </c>
      <c r="G102" s="30" t="s">
        <v>130</v>
      </c>
      <c r="H102" s="30" t="s">
        <v>340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4">
        <f t="shared" si="4"/>
        <v>0</v>
      </c>
      <c r="T102" s="5">
        <f t="shared" si="3"/>
        <v>0</v>
      </c>
      <c r="U102" s="15"/>
    </row>
    <row r="103" spans="1:21" x14ac:dyDescent="0.3">
      <c r="A103" s="15">
        <f t="shared" si="5"/>
        <v>87</v>
      </c>
      <c r="B103" s="30" t="s">
        <v>238</v>
      </c>
      <c r="C103" s="30" t="s">
        <v>68</v>
      </c>
      <c r="D103" s="30" t="s">
        <v>78</v>
      </c>
      <c r="E103" s="30" t="s">
        <v>124</v>
      </c>
      <c r="F103" s="31">
        <v>40287</v>
      </c>
      <c r="G103" s="30" t="s">
        <v>130</v>
      </c>
      <c r="H103" s="30" t="s">
        <v>341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4">
        <f t="shared" si="4"/>
        <v>0</v>
      </c>
      <c r="T103" s="5">
        <f t="shared" si="3"/>
        <v>0</v>
      </c>
      <c r="U103" s="15"/>
    </row>
    <row r="104" spans="1:21" x14ac:dyDescent="0.3">
      <c r="A104" s="15">
        <f t="shared" si="5"/>
        <v>88</v>
      </c>
      <c r="B104" s="30" t="s">
        <v>239</v>
      </c>
      <c r="C104" s="30" t="s">
        <v>115</v>
      </c>
      <c r="D104" s="30" t="s">
        <v>67</v>
      </c>
      <c r="E104" s="30" t="s">
        <v>124</v>
      </c>
      <c r="F104" s="31">
        <v>40408</v>
      </c>
      <c r="G104" s="30" t="s">
        <v>130</v>
      </c>
      <c r="H104" s="30" t="s">
        <v>342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4">
        <f t="shared" si="4"/>
        <v>0</v>
      </c>
      <c r="T104" s="5">
        <f t="shared" si="3"/>
        <v>0</v>
      </c>
      <c r="U104" s="15"/>
    </row>
    <row r="105" spans="1:21" x14ac:dyDescent="0.3">
      <c r="A105" s="15">
        <f t="shared" si="5"/>
        <v>89</v>
      </c>
      <c r="B105" s="30" t="s">
        <v>240</v>
      </c>
      <c r="C105" s="30" t="s">
        <v>241</v>
      </c>
      <c r="D105" s="30" t="s">
        <v>31</v>
      </c>
      <c r="E105" s="30" t="s">
        <v>124</v>
      </c>
      <c r="F105" s="31">
        <v>40224</v>
      </c>
      <c r="G105" s="30" t="s">
        <v>130</v>
      </c>
      <c r="H105" s="30" t="s">
        <v>343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4">
        <f t="shared" si="4"/>
        <v>0</v>
      </c>
      <c r="T105" s="5">
        <f t="shared" si="3"/>
        <v>0</v>
      </c>
      <c r="U105" s="15"/>
    </row>
    <row r="106" spans="1:21" x14ac:dyDescent="0.3">
      <c r="A106" s="15">
        <f t="shared" si="5"/>
        <v>90</v>
      </c>
      <c r="B106" s="30" t="s">
        <v>242</v>
      </c>
      <c r="C106" s="30" t="s">
        <v>108</v>
      </c>
      <c r="D106" s="30" t="s">
        <v>70</v>
      </c>
      <c r="E106" s="30" t="s">
        <v>124</v>
      </c>
      <c r="F106" s="31">
        <v>40238</v>
      </c>
      <c r="G106" s="30" t="s">
        <v>130</v>
      </c>
      <c r="H106" s="30" t="s">
        <v>344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4">
        <f t="shared" si="4"/>
        <v>0</v>
      </c>
      <c r="T106" s="5">
        <f t="shared" si="3"/>
        <v>0</v>
      </c>
      <c r="U106" s="15"/>
    </row>
    <row r="107" spans="1:21" x14ac:dyDescent="0.3">
      <c r="A107" s="15">
        <f t="shared" si="5"/>
        <v>91</v>
      </c>
      <c r="B107" s="30" t="s">
        <v>243</v>
      </c>
      <c r="C107" s="30" t="s">
        <v>34</v>
      </c>
      <c r="D107" s="30" t="s">
        <v>48</v>
      </c>
      <c r="E107" s="30" t="s">
        <v>125</v>
      </c>
      <c r="F107" s="31">
        <v>40293</v>
      </c>
      <c r="G107" s="30" t="s">
        <v>130</v>
      </c>
      <c r="H107" s="30" t="s">
        <v>345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4">
        <f t="shared" si="4"/>
        <v>0</v>
      </c>
      <c r="T107" s="5">
        <f t="shared" si="3"/>
        <v>0</v>
      </c>
      <c r="U107" s="15"/>
    </row>
    <row r="108" spans="1:21" x14ac:dyDescent="0.3">
      <c r="A108" s="15">
        <f t="shared" si="5"/>
        <v>92</v>
      </c>
      <c r="B108" s="30" t="s">
        <v>119</v>
      </c>
      <c r="C108" s="30" t="s">
        <v>104</v>
      </c>
      <c r="D108" s="30" t="s">
        <v>45</v>
      </c>
      <c r="E108" s="30" t="s">
        <v>124</v>
      </c>
      <c r="F108" s="31">
        <v>40133</v>
      </c>
      <c r="G108" s="30" t="s">
        <v>130</v>
      </c>
      <c r="H108" s="30" t="s">
        <v>346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4">
        <f t="shared" si="4"/>
        <v>0</v>
      </c>
      <c r="T108" s="5">
        <f t="shared" si="3"/>
        <v>0</v>
      </c>
      <c r="U108" s="15"/>
    </row>
    <row r="109" spans="1:21" x14ac:dyDescent="0.3">
      <c r="A109" s="15">
        <f t="shared" si="5"/>
        <v>93</v>
      </c>
      <c r="B109" s="30" t="s">
        <v>244</v>
      </c>
      <c r="C109" s="30" t="s">
        <v>245</v>
      </c>
      <c r="D109" s="30" t="s">
        <v>31</v>
      </c>
      <c r="E109" s="30" t="s">
        <v>124</v>
      </c>
      <c r="F109" s="31">
        <v>40429</v>
      </c>
      <c r="G109" s="30" t="s">
        <v>130</v>
      </c>
      <c r="H109" s="30" t="s">
        <v>347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4">
        <f t="shared" si="4"/>
        <v>0</v>
      </c>
      <c r="T109" s="5">
        <f t="shared" si="3"/>
        <v>0</v>
      </c>
      <c r="U109" s="15"/>
    </row>
    <row r="110" spans="1:21" x14ac:dyDescent="0.3">
      <c r="A110" s="15">
        <f t="shared" si="5"/>
        <v>94</v>
      </c>
      <c r="B110" s="30" t="s">
        <v>246</v>
      </c>
      <c r="C110" s="30" t="s">
        <v>80</v>
      </c>
      <c r="D110" s="30" t="s">
        <v>247</v>
      </c>
      <c r="E110" s="30" t="s">
        <v>124</v>
      </c>
      <c r="F110" s="31">
        <v>40352</v>
      </c>
      <c r="G110" s="30" t="s">
        <v>130</v>
      </c>
      <c r="H110" s="30" t="s">
        <v>348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4">
        <f t="shared" si="4"/>
        <v>0</v>
      </c>
      <c r="T110" s="5">
        <f t="shared" si="3"/>
        <v>0</v>
      </c>
      <c r="U110" s="15"/>
    </row>
    <row r="111" spans="1:21" x14ac:dyDescent="0.3">
      <c r="A111" s="15">
        <f t="shared" si="5"/>
        <v>95</v>
      </c>
      <c r="B111" s="30" t="s">
        <v>248</v>
      </c>
      <c r="C111" s="30" t="s">
        <v>59</v>
      </c>
      <c r="D111" s="30" t="s">
        <v>36</v>
      </c>
      <c r="E111" s="30" t="s">
        <v>124</v>
      </c>
      <c r="F111" s="31">
        <v>40284</v>
      </c>
      <c r="G111" s="30" t="s">
        <v>130</v>
      </c>
      <c r="H111" s="30" t="s">
        <v>349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4">
        <f t="shared" si="4"/>
        <v>0</v>
      </c>
      <c r="T111" s="5">
        <f t="shared" si="3"/>
        <v>0</v>
      </c>
      <c r="U111" s="15"/>
    </row>
    <row r="112" spans="1:21" x14ac:dyDescent="0.3">
      <c r="A112" s="15">
        <f t="shared" si="5"/>
        <v>96</v>
      </c>
      <c r="B112" s="30" t="s">
        <v>249</v>
      </c>
      <c r="C112" s="30" t="s">
        <v>250</v>
      </c>
      <c r="D112" s="30" t="s">
        <v>251</v>
      </c>
      <c r="E112" s="30" t="s">
        <v>125</v>
      </c>
      <c r="F112" s="31">
        <v>40397</v>
      </c>
      <c r="G112" s="30" t="s">
        <v>130</v>
      </c>
      <c r="H112" s="30" t="s">
        <v>350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4">
        <f t="shared" si="4"/>
        <v>0</v>
      </c>
      <c r="T112" s="5">
        <f t="shared" si="3"/>
        <v>0</v>
      </c>
      <c r="U112" s="15"/>
    </row>
    <row r="113" spans="1:21" x14ac:dyDescent="0.3">
      <c r="A113" s="15">
        <f t="shared" si="5"/>
        <v>97</v>
      </c>
      <c r="B113" s="30" t="s">
        <v>46</v>
      </c>
      <c r="C113" s="30" t="s">
        <v>252</v>
      </c>
      <c r="D113" s="30" t="s">
        <v>51</v>
      </c>
      <c r="E113" s="30" t="s">
        <v>125</v>
      </c>
      <c r="F113" s="31">
        <v>40196</v>
      </c>
      <c r="G113" s="30" t="s">
        <v>130</v>
      </c>
      <c r="H113" s="30" t="s">
        <v>351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4">
        <f t="shared" si="4"/>
        <v>0</v>
      </c>
      <c r="T113" s="5">
        <f t="shared" si="3"/>
        <v>0</v>
      </c>
      <c r="U113" s="15"/>
    </row>
    <row r="114" spans="1:21" x14ac:dyDescent="0.3">
      <c r="A114" s="15">
        <f t="shared" si="5"/>
        <v>98</v>
      </c>
      <c r="B114" s="30" t="s">
        <v>253</v>
      </c>
      <c r="C114" s="30" t="s">
        <v>89</v>
      </c>
      <c r="D114" s="30" t="s">
        <v>58</v>
      </c>
      <c r="E114" s="30" t="s">
        <v>125</v>
      </c>
      <c r="F114" s="31">
        <v>40375</v>
      </c>
      <c r="G114" s="30" t="s">
        <v>130</v>
      </c>
      <c r="H114" s="30" t="s">
        <v>352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4">
        <f t="shared" si="4"/>
        <v>0</v>
      </c>
      <c r="T114" s="5">
        <f t="shared" si="3"/>
        <v>0</v>
      </c>
      <c r="U114" s="15"/>
    </row>
    <row r="115" spans="1:21" x14ac:dyDescent="0.3">
      <c r="A115" s="15">
        <f t="shared" si="5"/>
        <v>99</v>
      </c>
      <c r="B115" s="30" t="s">
        <v>254</v>
      </c>
      <c r="C115" s="30" t="s">
        <v>217</v>
      </c>
      <c r="D115" s="30" t="s">
        <v>95</v>
      </c>
      <c r="E115" s="30" t="s">
        <v>124</v>
      </c>
      <c r="F115" s="31">
        <v>40219</v>
      </c>
      <c r="G115" s="30" t="s">
        <v>130</v>
      </c>
      <c r="H115" s="30" t="s">
        <v>353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4">
        <f t="shared" si="4"/>
        <v>0</v>
      </c>
      <c r="T115" s="5">
        <f t="shared" si="3"/>
        <v>0</v>
      </c>
      <c r="U115" s="15"/>
    </row>
    <row r="116" spans="1:21" x14ac:dyDescent="0.3">
      <c r="A116" s="15">
        <f t="shared" si="5"/>
        <v>100</v>
      </c>
      <c r="B116" s="30" t="s">
        <v>223</v>
      </c>
      <c r="C116" s="30" t="s">
        <v>82</v>
      </c>
      <c r="D116" s="30" t="s">
        <v>35</v>
      </c>
      <c r="E116" s="30" t="s">
        <v>125</v>
      </c>
      <c r="F116" s="31">
        <v>40317</v>
      </c>
      <c r="G116" s="30" t="s">
        <v>130</v>
      </c>
      <c r="H116" s="30" t="s">
        <v>354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4">
        <f t="shared" si="4"/>
        <v>0</v>
      </c>
      <c r="T116" s="5">
        <f t="shared" si="3"/>
        <v>0</v>
      </c>
      <c r="U116" s="15"/>
    </row>
    <row r="117" spans="1:21" x14ac:dyDescent="0.3">
      <c r="A117" s="15">
        <f t="shared" si="5"/>
        <v>101</v>
      </c>
      <c r="B117" s="30" t="s">
        <v>118</v>
      </c>
      <c r="C117" s="30" t="s">
        <v>44</v>
      </c>
      <c r="D117" s="30" t="s">
        <v>31</v>
      </c>
      <c r="E117" s="30" t="s">
        <v>124</v>
      </c>
      <c r="F117" s="31">
        <v>40135</v>
      </c>
      <c r="G117" s="30" t="s">
        <v>130</v>
      </c>
      <c r="H117" s="30" t="s">
        <v>355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4">
        <f t="shared" si="4"/>
        <v>0</v>
      </c>
      <c r="T117" s="5">
        <f t="shared" si="3"/>
        <v>0</v>
      </c>
      <c r="U117" s="15"/>
    </row>
    <row r="118" spans="1:21" x14ac:dyDescent="0.3">
      <c r="A118" s="15">
        <f t="shared" si="5"/>
        <v>102</v>
      </c>
      <c r="B118" s="30" t="s">
        <v>255</v>
      </c>
      <c r="C118" s="30" t="s">
        <v>90</v>
      </c>
      <c r="D118" s="30" t="s">
        <v>33</v>
      </c>
      <c r="E118" s="30" t="s">
        <v>125</v>
      </c>
      <c r="F118" s="31">
        <v>40383</v>
      </c>
      <c r="G118" s="30" t="s">
        <v>130</v>
      </c>
      <c r="H118" s="30" t="s">
        <v>356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4">
        <f t="shared" si="4"/>
        <v>0</v>
      </c>
      <c r="T118" s="5">
        <f t="shared" si="3"/>
        <v>0</v>
      </c>
      <c r="U118" s="15"/>
    </row>
    <row r="119" spans="1:21" x14ac:dyDescent="0.3">
      <c r="A119" s="15">
        <f t="shared" si="5"/>
        <v>103</v>
      </c>
      <c r="B119" s="30" t="s">
        <v>256</v>
      </c>
      <c r="C119" s="30" t="s">
        <v>37</v>
      </c>
      <c r="D119" s="30" t="s">
        <v>62</v>
      </c>
      <c r="E119" s="30" t="s">
        <v>125</v>
      </c>
      <c r="F119" s="31">
        <v>40562</v>
      </c>
      <c r="G119" s="30" t="s">
        <v>130</v>
      </c>
      <c r="H119" s="30" t="s">
        <v>357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4">
        <f t="shared" si="4"/>
        <v>0</v>
      </c>
      <c r="T119" s="5">
        <f t="shared" si="3"/>
        <v>0</v>
      </c>
      <c r="U119" s="15"/>
    </row>
    <row r="120" spans="1:21" x14ac:dyDescent="0.3">
      <c r="A120" s="15">
        <f t="shared" si="5"/>
        <v>104</v>
      </c>
      <c r="B120" s="29"/>
      <c r="C120" s="29"/>
      <c r="D120" s="29"/>
      <c r="E120" s="29"/>
      <c r="F120" s="32"/>
      <c r="G120" s="29">
        <v>5</v>
      </c>
      <c r="H120" s="30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4">
        <f t="shared" si="4"/>
        <v>0</v>
      </c>
      <c r="T120" s="5">
        <f t="shared" si="3"/>
        <v>0</v>
      </c>
      <c r="U120" s="15"/>
    </row>
    <row r="121" spans="1:21" x14ac:dyDescent="0.3">
      <c r="A121" s="15">
        <f t="shared" si="5"/>
        <v>105</v>
      </c>
      <c r="B121" s="29"/>
      <c r="C121" s="29"/>
      <c r="D121" s="29"/>
      <c r="E121" s="29"/>
      <c r="F121" s="32"/>
      <c r="G121" s="29">
        <v>5</v>
      </c>
      <c r="H121" s="29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4">
        <f t="shared" si="4"/>
        <v>0</v>
      </c>
      <c r="T121" s="5">
        <f t="shared" si="3"/>
        <v>0</v>
      </c>
      <c r="U121" s="15"/>
    </row>
    <row r="122" spans="1:21" x14ac:dyDescent="0.3">
      <c r="A122" s="15">
        <f t="shared" si="5"/>
        <v>106</v>
      </c>
      <c r="B122" s="29"/>
      <c r="C122" s="29"/>
      <c r="D122" s="29"/>
      <c r="E122" s="29"/>
      <c r="F122" s="32"/>
      <c r="G122" s="29">
        <v>5</v>
      </c>
      <c r="H122" s="29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4">
        <f t="shared" si="4"/>
        <v>0</v>
      </c>
      <c r="T122" s="5">
        <f t="shared" si="3"/>
        <v>0</v>
      </c>
      <c r="U122" s="15"/>
    </row>
    <row r="123" spans="1:21" ht="19.95" customHeight="1" x14ac:dyDescent="0.3">
      <c r="S123" s="26"/>
      <c r="T123" s="4"/>
    </row>
    <row r="124" spans="1:21" ht="19.95" customHeight="1" x14ac:dyDescent="0.3">
      <c r="A124" s="2" t="s">
        <v>9</v>
      </c>
      <c r="B124" s="12"/>
      <c r="C124" s="12"/>
      <c r="D124" s="12"/>
      <c r="E124" s="12"/>
      <c r="F124" s="8"/>
      <c r="G124" s="8"/>
      <c r="H124" s="8"/>
      <c r="I124" s="2"/>
      <c r="J124" s="77">
        <f>F8</f>
        <v>44463</v>
      </c>
      <c r="K124" s="77"/>
      <c r="L124" s="77"/>
      <c r="M124" s="77"/>
      <c r="N124" s="77"/>
      <c r="O124" s="77"/>
    </row>
    <row r="125" spans="1:21" ht="19.95" customHeight="1" x14ac:dyDescent="0.3">
      <c r="A125" s="1" t="s">
        <v>7</v>
      </c>
      <c r="B125" s="25"/>
      <c r="C125" s="25"/>
      <c r="D125" s="9"/>
      <c r="E125" s="9"/>
      <c r="F125" s="9"/>
      <c r="G125" s="9"/>
      <c r="H125" s="9"/>
      <c r="I125" s="3"/>
      <c r="J125" s="72" t="str">
        <f>F10</f>
        <v>Крупчак Э. В.</v>
      </c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21" ht="19.95" customHeight="1" x14ac:dyDescent="0.3">
      <c r="A126" s="1"/>
      <c r="B126" s="25"/>
      <c r="C126" s="25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21" ht="19.95" customHeight="1" x14ac:dyDescent="0.3">
      <c r="A127" s="78" t="s">
        <v>8</v>
      </c>
      <c r="B127" s="78"/>
      <c r="C127" s="1"/>
      <c r="D127" s="10"/>
      <c r="E127" s="10"/>
      <c r="F127" s="10"/>
      <c r="G127" s="10"/>
      <c r="H127" s="10"/>
      <c r="I127" s="3"/>
      <c r="J127" s="72" t="str">
        <f>F11</f>
        <v>Вихарева О. В., Иван</v>
      </c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21" ht="19.95" customHeight="1" x14ac:dyDescent="0.3">
      <c r="F128" s="7"/>
      <c r="G128" s="7"/>
      <c r="H128" s="7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4:19" ht="19.95" customHeight="1" x14ac:dyDescent="0.3">
      <c r="D129" s="10"/>
      <c r="E129" s="10"/>
      <c r="F129" s="10"/>
      <c r="G129" s="10"/>
      <c r="H129" s="10"/>
      <c r="I129" s="3"/>
      <c r="J129" s="72" t="str">
        <f>F12</f>
        <v>Гаврилова В. В.</v>
      </c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4:19" ht="19.95" customHeight="1" x14ac:dyDescent="0.3"/>
  </sheetData>
  <autoFilter ref="A18:U18">
    <sortState ref="A18:V94">
      <sortCondition descending="1" ref="T17"/>
    </sortState>
  </autoFilter>
  <mergeCells count="25"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</mergeCells>
  <conditionalFormatting sqref="L3 F8 F10:P12 F13 F15">
    <cfRule type="containsBlanks" dxfId="15" priority="2">
      <formula>LEN(TRIM(F3))=0</formula>
    </cfRule>
  </conditionalFormatting>
  <conditionalFormatting sqref="L5">
    <cfRule type="containsBlanks" dxfId="14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4.4" x14ac:dyDescent="0.3"/>
  <cols>
    <col min="2" max="2" width="13" customWidth="1"/>
  </cols>
  <sheetData>
    <row r="1" spans="2:4" x14ac:dyDescent="0.3">
      <c r="B1" s="27" t="s">
        <v>18</v>
      </c>
      <c r="D1" s="27" t="s">
        <v>136</v>
      </c>
    </row>
    <row r="2" spans="2:4" x14ac:dyDescent="0.3">
      <c r="B2" t="s">
        <v>114</v>
      </c>
      <c r="D2" t="s">
        <v>144</v>
      </c>
    </row>
    <row r="3" spans="2:4" x14ac:dyDescent="0.3">
      <c r="B3" t="s">
        <v>112</v>
      </c>
      <c r="D3" t="s">
        <v>145</v>
      </c>
    </row>
    <row r="4" spans="2:4" x14ac:dyDescent="0.3">
      <c r="B4" t="s">
        <v>113</v>
      </c>
      <c r="D4" t="s">
        <v>147</v>
      </c>
    </row>
    <row r="5" spans="2:4" x14ac:dyDescent="0.3">
      <c r="D5" t="s">
        <v>146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6"/>
  <sheetViews>
    <sheetView view="pageBreakPreview" topLeftCell="A6" zoomScaleSheetLayoutView="100" workbookViewId="0">
      <selection activeCell="B18" sqref="B18:E59"/>
    </sheetView>
  </sheetViews>
  <sheetFormatPr defaultColWidth="9.109375" defaultRowHeight="14.4" x14ac:dyDescent="0.3"/>
  <cols>
    <col min="1" max="1" width="7.109375" style="26" customWidth="1"/>
    <col min="2" max="4" width="18.88671875" style="11" customWidth="1"/>
    <col min="5" max="5" width="8.44140625" style="6" customWidth="1"/>
    <col min="6" max="6" width="14.5546875" style="6" customWidth="1"/>
    <col min="7" max="16" width="5.33203125" style="11" customWidth="1"/>
  </cols>
  <sheetData>
    <row r="1" spans="1:19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.6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.6" x14ac:dyDescent="0.3">
      <c r="A3" s="88" t="s">
        <v>371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5.6" x14ac:dyDescent="0.3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9" ht="18" x14ac:dyDescent="0.3">
      <c r="A5" s="65" t="s">
        <v>372</v>
      </c>
      <c r="B5" s="65"/>
      <c r="C5" s="65"/>
      <c r="D5" s="65"/>
      <c r="E5" s="65"/>
      <c r="F5" s="65"/>
      <c r="G5" s="65"/>
      <c r="H5" s="65"/>
      <c r="I5" s="65"/>
      <c r="J5" s="87" t="s">
        <v>373</v>
      </c>
      <c r="K5" s="87"/>
      <c r="L5" s="87"/>
      <c r="M5" s="87"/>
      <c r="N5" s="87"/>
      <c r="O5" s="87"/>
      <c r="P5" s="87"/>
      <c r="Q5" s="87"/>
      <c r="R5" s="87"/>
      <c r="S5" s="87"/>
    </row>
    <row r="6" spans="1:19" x14ac:dyDescent="0.3">
      <c r="J6" s="67" t="s">
        <v>5</v>
      </c>
      <c r="K6" s="67"/>
      <c r="L6" s="67"/>
      <c r="M6" s="67"/>
      <c r="N6" s="67"/>
      <c r="O6" s="67"/>
      <c r="P6" s="67"/>
      <c r="Q6" s="67"/>
      <c r="R6" s="67"/>
      <c r="S6" s="67"/>
    </row>
    <row r="7" spans="1:19" ht="17.399999999999999" x14ac:dyDescent="0.3">
      <c r="J7" s="87" t="s">
        <v>142</v>
      </c>
      <c r="K7" s="87"/>
      <c r="L7" s="87"/>
      <c r="M7" s="87"/>
      <c r="N7" s="87"/>
      <c r="O7" s="87"/>
      <c r="P7" s="87"/>
      <c r="Q7" s="87"/>
      <c r="R7" s="87"/>
      <c r="S7" s="87"/>
    </row>
    <row r="8" spans="1:19" x14ac:dyDescent="0.3">
      <c r="J8" s="67" t="s">
        <v>143</v>
      </c>
      <c r="K8" s="67"/>
      <c r="L8" s="67"/>
      <c r="M8" s="67"/>
      <c r="N8" s="67"/>
      <c r="O8" s="67"/>
      <c r="P8" s="67"/>
      <c r="Q8" s="67"/>
      <c r="R8" s="67"/>
      <c r="S8" s="67"/>
    </row>
    <row r="10" spans="1:19" ht="15.6" x14ac:dyDescent="0.3">
      <c r="A10" s="68" t="s">
        <v>6</v>
      </c>
      <c r="B10" s="68"/>
      <c r="C10" s="68"/>
      <c r="D10" s="68"/>
      <c r="E10" s="80">
        <v>45203</v>
      </c>
      <c r="F10" s="80"/>
      <c r="G10" s="81"/>
    </row>
    <row r="11" spans="1:19" ht="15.6" x14ac:dyDescent="0.3">
      <c r="A11" s="24"/>
      <c r="B11" s="25"/>
      <c r="C11" s="25"/>
      <c r="D11" s="25"/>
      <c r="E11" s="7"/>
      <c r="F11" s="7"/>
    </row>
    <row r="12" spans="1:19" ht="15.6" x14ac:dyDescent="0.3">
      <c r="A12" s="68" t="s">
        <v>369</v>
      </c>
      <c r="B12" s="68"/>
      <c r="C12" s="68"/>
      <c r="D12" s="68"/>
      <c r="E12" s="82">
        <v>42</v>
      </c>
      <c r="F12" s="82"/>
      <c r="G12" s="82"/>
      <c r="H12" s="25" t="s">
        <v>376</v>
      </c>
    </row>
    <row r="13" spans="1:19" ht="15.6" x14ac:dyDescent="0.3">
      <c r="A13" s="24"/>
      <c r="B13" s="25"/>
      <c r="C13" s="25"/>
      <c r="D13" s="25"/>
      <c r="E13" s="7"/>
      <c r="F13" s="7"/>
    </row>
    <row r="14" spans="1:19" ht="15.6" x14ac:dyDescent="0.3">
      <c r="A14" s="68" t="s">
        <v>370</v>
      </c>
      <c r="B14" s="68"/>
      <c r="C14" s="68"/>
      <c r="D14" s="68"/>
      <c r="E14" s="82">
        <v>50</v>
      </c>
      <c r="F14" s="82"/>
      <c r="G14" s="82"/>
    </row>
    <row r="16" spans="1:19" s="26" customFormat="1" ht="28.8" x14ac:dyDescent="0.3">
      <c r="A16" s="45" t="s">
        <v>2</v>
      </c>
      <c r="B16" s="45" t="s">
        <v>19</v>
      </c>
      <c r="C16" s="45" t="s">
        <v>20</v>
      </c>
      <c r="D16" s="45" t="s">
        <v>21</v>
      </c>
      <c r="E16" s="45" t="s">
        <v>360</v>
      </c>
      <c r="F16" s="45" t="s">
        <v>139</v>
      </c>
      <c r="G16" s="83" t="s">
        <v>17</v>
      </c>
      <c r="H16" s="84"/>
      <c r="I16" s="84"/>
      <c r="J16" s="84"/>
      <c r="K16" s="84"/>
      <c r="L16" s="84"/>
      <c r="M16" s="84"/>
      <c r="N16" s="84"/>
      <c r="O16" s="84"/>
      <c r="P16" s="85"/>
      <c r="Q16" s="42" t="s">
        <v>4</v>
      </c>
      <c r="R16" s="42" t="s">
        <v>10</v>
      </c>
      <c r="S16" s="59" t="s">
        <v>18</v>
      </c>
    </row>
    <row r="17" spans="1:19" x14ac:dyDescent="0.3">
      <c r="A17" s="49"/>
      <c r="B17" s="50"/>
      <c r="C17" s="50"/>
      <c r="D17" s="51"/>
      <c r="E17" s="46"/>
      <c r="F17" s="46"/>
      <c r="G17" s="33">
        <v>1</v>
      </c>
      <c r="H17" s="34">
        <v>2</v>
      </c>
      <c r="I17" s="33">
        <v>3</v>
      </c>
      <c r="J17" s="34">
        <v>4</v>
      </c>
      <c r="K17" s="33">
        <v>5</v>
      </c>
      <c r="L17" s="34">
        <v>6</v>
      </c>
      <c r="M17" s="33">
        <v>7</v>
      </c>
      <c r="N17" s="34">
        <v>8</v>
      </c>
      <c r="O17" s="33">
        <v>9</v>
      </c>
      <c r="P17" s="34">
        <v>10</v>
      </c>
      <c r="Q17" s="43"/>
      <c r="R17" s="43"/>
      <c r="S17" s="58"/>
    </row>
    <row r="18" spans="1:19" x14ac:dyDescent="0.3">
      <c r="A18" s="52">
        <v>1</v>
      </c>
      <c r="B18" s="53"/>
      <c r="C18" s="53"/>
      <c r="D18" s="53"/>
      <c r="E18" s="47"/>
      <c r="F18" s="56">
        <v>50021</v>
      </c>
      <c r="G18" s="60">
        <v>6</v>
      </c>
      <c r="H18" s="60">
        <v>4</v>
      </c>
      <c r="I18" s="60">
        <v>25</v>
      </c>
      <c r="J18" s="60"/>
      <c r="K18" s="60"/>
      <c r="L18" s="60"/>
      <c r="M18" s="60"/>
      <c r="N18" s="60"/>
      <c r="O18" s="60"/>
      <c r="P18" s="60"/>
      <c r="Q18" s="43">
        <f t="shared" ref="Q18:Q59" si="0">SUM(G18:P18)</f>
        <v>35</v>
      </c>
      <c r="R18" s="44">
        <f t="shared" ref="R18:R49" si="1">Q18/$E$14</f>
        <v>0.7</v>
      </c>
      <c r="S18" s="58" t="s">
        <v>113</v>
      </c>
    </row>
    <row r="19" spans="1:19" x14ac:dyDescent="0.3">
      <c r="A19" s="52">
        <v>2</v>
      </c>
      <c r="B19" s="53"/>
      <c r="C19" s="53"/>
      <c r="D19" s="53"/>
      <c r="E19" s="54"/>
      <c r="F19" s="56">
        <v>50052</v>
      </c>
      <c r="G19" s="60">
        <v>4</v>
      </c>
      <c r="H19" s="60">
        <v>6</v>
      </c>
      <c r="I19" s="60">
        <v>25</v>
      </c>
      <c r="J19" s="60"/>
      <c r="K19" s="60"/>
      <c r="L19" s="60"/>
      <c r="M19" s="60"/>
      <c r="N19" s="60"/>
      <c r="O19" s="60"/>
      <c r="P19" s="60"/>
      <c r="Q19" s="43">
        <f t="shared" si="0"/>
        <v>35</v>
      </c>
      <c r="R19" s="44">
        <f t="shared" si="1"/>
        <v>0.7</v>
      </c>
      <c r="S19" s="58" t="s">
        <v>112</v>
      </c>
    </row>
    <row r="20" spans="1:19" x14ac:dyDescent="0.3">
      <c r="A20" s="52">
        <v>3</v>
      </c>
      <c r="B20" s="53"/>
      <c r="C20" s="53"/>
      <c r="D20" s="53"/>
      <c r="E20" s="54"/>
      <c r="F20" s="56">
        <v>50085</v>
      </c>
      <c r="G20" s="60">
        <v>7</v>
      </c>
      <c r="H20" s="60">
        <v>4</v>
      </c>
      <c r="I20" s="60">
        <v>23</v>
      </c>
      <c r="J20" s="60"/>
      <c r="K20" s="60"/>
      <c r="L20" s="60"/>
      <c r="M20" s="60"/>
      <c r="N20" s="60"/>
      <c r="O20" s="60"/>
      <c r="P20" s="60"/>
      <c r="Q20" s="43">
        <f t="shared" si="0"/>
        <v>34</v>
      </c>
      <c r="R20" s="44">
        <f t="shared" si="1"/>
        <v>0.68</v>
      </c>
      <c r="S20" s="58" t="s">
        <v>112</v>
      </c>
    </row>
    <row r="21" spans="1:19" x14ac:dyDescent="0.3">
      <c r="A21" s="52">
        <v>4</v>
      </c>
      <c r="B21" s="53"/>
      <c r="C21" s="53"/>
      <c r="D21" s="53"/>
      <c r="E21" s="54"/>
      <c r="F21" s="56">
        <v>50068</v>
      </c>
      <c r="G21" s="60">
        <v>6</v>
      </c>
      <c r="H21" s="60">
        <v>5</v>
      </c>
      <c r="I21" s="60">
        <v>22</v>
      </c>
      <c r="J21" s="60"/>
      <c r="K21" s="60"/>
      <c r="L21" s="60"/>
      <c r="M21" s="60"/>
      <c r="N21" s="60"/>
      <c r="O21" s="60"/>
      <c r="P21" s="60"/>
      <c r="Q21" s="43">
        <f t="shared" si="0"/>
        <v>33</v>
      </c>
      <c r="R21" s="44">
        <f t="shared" si="1"/>
        <v>0.66</v>
      </c>
      <c r="S21" s="58" t="s">
        <v>112</v>
      </c>
    </row>
    <row r="22" spans="1:19" x14ac:dyDescent="0.3">
      <c r="A22" s="52">
        <v>5</v>
      </c>
      <c r="B22" s="53"/>
      <c r="C22" s="53"/>
      <c r="D22" s="53"/>
      <c r="E22" s="54"/>
      <c r="F22" s="56">
        <v>50062</v>
      </c>
      <c r="G22" s="60">
        <v>5</v>
      </c>
      <c r="H22" s="60">
        <v>6</v>
      </c>
      <c r="I22" s="60">
        <v>21</v>
      </c>
      <c r="J22" s="60"/>
      <c r="K22" s="60"/>
      <c r="L22" s="60"/>
      <c r="M22" s="60"/>
      <c r="N22" s="60"/>
      <c r="O22" s="60"/>
      <c r="P22" s="60"/>
      <c r="Q22" s="43">
        <f t="shared" si="0"/>
        <v>32</v>
      </c>
      <c r="R22" s="44">
        <f t="shared" si="1"/>
        <v>0.64</v>
      </c>
      <c r="S22" s="58" t="s">
        <v>112</v>
      </c>
    </row>
    <row r="23" spans="1:19" x14ac:dyDescent="0.3">
      <c r="A23" s="52">
        <v>6</v>
      </c>
      <c r="B23" s="53"/>
      <c r="C23" s="53"/>
      <c r="D23" s="53"/>
      <c r="E23" s="54"/>
      <c r="F23" s="56">
        <v>50070</v>
      </c>
      <c r="G23" s="60">
        <v>7</v>
      </c>
      <c r="H23" s="60">
        <v>6</v>
      </c>
      <c r="I23" s="60">
        <v>18</v>
      </c>
      <c r="J23" s="60"/>
      <c r="K23" s="60"/>
      <c r="L23" s="60"/>
      <c r="M23" s="60"/>
      <c r="N23" s="60"/>
      <c r="O23" s="60"/>
      <c r="P23" s="60"/>
      <c r="Q23" s="43">
        <f>SUM(G23:P23)</f>
        <v>31</v>
      </c>
      <c r="R23" s="44">
        <f t="shared" si="1"/>
        <v>0.62</v>
      </c>
      <c r="S23" s="58" t="s">
        <v>112</v>
      </c>
    </row>
    <row r="24" spans="1:19" x14ac:dyDescent="0.3">
      <c r="A24" s="52">
        <v>7</v>
      </c>
      <c r="B24" s="53"/>
      <c r="C24" s="53"/>
      <c r="D24" s="53"/>
      <c r="E24" s="47"/>
      <c r="F24" s="56">
        <v>50025</v>
      </c>
      <c r="G24" s="60">
        <v>4</v>
      </c>
      <c r="H24" s="60">
        <v>6</v>
      </c>
      <c r="I24" s="60">
        <v>21</v>
      </c>
      <c r="J24" s="60"/>
      <c r="K24" s="60"/>
      <c r="L24" s="60"/>
      <c r="M24" s="60"/>
      <c r="N24" s="60"/>
      <c r="O24" s="60"/>
      <c r="P24" s="60"/>
      <c r="Q24" s="43">
        <f>SUM(G24:P24)</f>
        <v>31</v>
      </c>
      <c r="R24" s="44">
        <f t="shared" si="1"/>
        <v>0.62</v>
      </c>
      <c r="S24" s="58" t="s">
        <v>112</v>
      </c>
    </row>
    <row r="25" spans="1:19" x14ac:dyDescent="0.3">
      <c r="A25" s="52">
        <v>8</v>
      </c>
      <c r="B25" s="53"/>
      <c r="C25" s="53"/>
      <c r="D25" s="53"/>
      <c r="E25" s="54"/>
      <c r="F25" s="56">
        <v>50057</v>
      </c>
      <c r="G25" s="60">
        <v>4</v>
      </c>
      <c r="H25" s="60">
        <v>5</v>
      </c>
      <c r="I25" s="60">
        <v>21</v>
      </c>
      <c r="J25" s="60"/>
      <c r="K25" s="60"/>
      <c r="L25" s="60"/>
      <c r="M25" s="60"/>
      <c r="N25" s="60"/>
      <c r="O25" s="60"/>
      <c r="P25" s="60"/>
      <c r="Q25" s="43">
        <f>SUM(G25:P25)</f>
        <v>30</v>
      </c>
      <c r="R25" s="44">
        <f t="shared" si="1"/>
        <v>0.6</v>
      </c>
      <c r="S25" s="58" t="s">
        <v>112</v>
      </c>
    </row>
    <row r="26" spans="1:19" x14ac:dyDescent="0.3">
      <c r="A26" s="52">
        <v>9</v>
      </c>
      <c r="B26" s="53"/>
      <c r="C26" s="53"/>
      <c r="D26" s="53"/>
      <c r="E26" s="54"/>
      <c r="F26" s="56">
        <v>50031</v>
      </c>
      <c r="G26" s="60">
        <v>6</v>
      </c>
      <c r="H26" s="60">
        <v>4</v>
      </c>
      <c r="I26" s="60">
        <v>20</v>
      </c>
      <c r="J26" s="60"/>
      <c r="K26" s="60"/>
      <c r="L26" s="60"/>
      <c r="M26" s="60"/>
      <c r="N26" s="60"/>
      <c r="O26" s="60"/>
      <c r="P26" s="60"/>
      <c r="Q26" s="43">
        <f>SUM(G26:P26)</f>
        <v>30</v>
      </c>
      <c r="R26" s="44">
        <f t="shared" si="1"/>
        <v>0.6</v>
      </c>
      <c r="S26" s="58" t="s">
        <v>112</v>
      </c>
    </row>
    <row r="27" spans="1:19" x14ac:dyDescent="0.3">
      <c r="A27" s="52">
        <v>10</v>
      </c>
      <c r="B27" s="53"/>
      <c r="C27" s="53"/>
      <c r="D27" s="53"/>
      <c r="E27" s="47"/>
      <c r="F27" s="56">
        <v>50003</v>
      </c>
      <c r="G27" s="60">
        <v>3</v>
      </c>
      <c r="H27" s="60">
        <v>5</v>
      </c>
      <c r="I27" s="60">
        <v>22</v>
      </c>
      <c r="J27" s="60"/>
      <c r="K27" s="60"/>
      <c r="L27" s="60"/>
      <c r="M27" s="60"/>
      <c r="N27" s="60"/>
      <c r="O27" s="60"/>
      <c r="P27" s="60"/>
      <c r="Q27" s="43">
        <f>SUM(G27:P27)</f>
        <v>30</v>
      </c>
      <c r="R27" s="44">
        <f t="shared" si="1"/>
        <v>0.6</v>
      </c>
      <c r="S27" s="58" t="s">
        <v>112</v>
      </c>
    </row>
    <row r="28" spans="1:19" x14ac:dyDescent="0.3">
      <c r="A28" s="52">
        <v>11</v>
      </c>
      <c r="B28" s="53"/>
      <c r="C28" s="53"/>
      <c r="D28" s="53"/>
      <c r="E28" s="54"/>
      <c r="F28" s="56">
        <v>50045</v>
      </c>
      <c r="G28" s="60">
        <v>5</v>
      </c>
      <c r="H28" s="60">
        <v>6</v>
      </c>
      <c r="I28" s="60">
        <v>18</v>
      </c>
      <c r="J28" s="60"/>
      <c r="K28" s="60"/>
      <c r="L28" s="60"/>
      <c r="M28" s="60"/>
      <c r="N28" s="60"/>
      <c r="O28" s="60"/>
      <c r="P28" s="60"/>
      <c r="Q28" s="43">
        <f t="shared" si="0"/>
        <v>29</v>
      </c>
      <c r="R28" s="44">
        <f t="shared" si="1"/>
        <v>0.57999999999999996</v>
      </c>
      <c r="S28" s="58" t="s">
        <v>114</v>
      </c>
    </row>
    <row r="29" spans="1:19" x14ac:dyDescent="0.3">
      <c r="A29" s="52">
        <v>12</v>
      </c>
      <c r="B29" s="53"/>
      <c r="C29" s="53"/>
      <c r="D29" s="53"/>
      <c r="E29" s="47"/>
      <c r="F29" s="56">
        <v>50017</v>
      </c>
      <c r="G29" s="60">
        <v>7</v>
      </c>
      <c r="H29" s="60">
        <v>3</v>
      </c>
      <c r="I29" s="60">
        <v>18</v>
      </c>
      <c r="J29" s="60"/>
      <c r="K29" s="60"/>
      <c r="L29" s="60"/>
      <c r="M29" s="60"/>
      <c r="N29" s="60"/>
      <c r="O29" s="60"/>
      <c r="P29" s="60"/>
      <c r="Q29" s="43">
        <f t="shared" si="0"/>
        <v>28</v>
      </c>
      <c r="R29" s="44">
        <f t="shared" si="1"/>
        <v>0.56000000000000005</v>
      </c>
      <c r="S29" s="58" t="s">
        <v>114</v>
      </c>
    </row>
    <row r="30" spans="1:19" x14ac:dyDescent="0.3">
      <c r="A30" s="52">
        <v>13</v>
      </c>
      <c r="B30" s="53"/>
      <c r="C30" s="53"/>
      <c r="D30" s="53"/>
      <c r="E30" s="47"/>
      <c r="F30" s="56">
        <v>50029</v>
      </c>
      <c r="G30" s="60">
        <v>3</v>
      </c>
      <c r="H30" s="60">
        <v>3</v>
      </c>
      <c r="I30" s="60">
        <v>22</v>
      </c>
      <c r="J30" s="60"/>
      <c r="K30" s="60"/>
      <c r="L30" s="60"/>
      <c r="M30" s="60"/>
      <c r="N30" s="60"/>
      <c r="O30" s="60"/>
      <c r="P30" s="60"/>
      <c r="Q30" s="43">
        <f t="shared" si="0"/>
        <v>28</v>
      </c>
      <c r="R30" s="44">
        <f t="shared" si="1"/>
        <v>0.56000000000000005</v>
      </c>
      <c r="S30" s="58" t="s">
        <v>114</v>
      </c>
    </row>
    <row r="31" spans="1:19" x14ac:dyDescent="0.3">
      <c r="A31" s="52">
        <v>14</v>
      </c>
      <c r="B31" s="53"/>
      <c r="C31" s="53"/>
      <c r="D31" s="53"/>
      <c r="E31" s="54"/>
      <c r="F31" s="56">
        <v>50061</v>
      </c>
      <c r="G31" s="60">
        <v>4</v>
      </c>
      <c r="H31" s="60">
        <v>5</v>
      </c>
      <c r="I31" s="60">
        <v>18</v>
      </c>
      <c r="J31" s="60"/>
      <c r="K31" s="60"/>
      <c r="L31" s="60"/>
      <c r="M31" s="60"/>
      <c r="N31" s="60"/>
      <c r="O31" s="60"/>
      <c r="P31" s="60"/>
      <c r="Q31" s="43">
        <f t="shared" si="0"/>
        <v>27</v>
      </c>
      <c r="R31" s="44">
        <f t="shared" si="1"/>
        <v>0.54</v>
      </c>
      <c r="S31" s="58" t="s">
        <v>114</v>
      </c>
    </row>
    <row r="32" spans="1:19" x14ac:dyDescent="0.3">
      <c r="A32" s="52">
        <v>15</v>
      </c>
      <c r="B32" s="53"/>
      <c r="C32" s="53"/>
      <c r="D32" s="53"/>
      <c r="E32" s="54"/>
      <c r="F32" s="56">
        <v>50072</v>
      </c>
      <c r="G32" s="60">
        <v>4</v>
      </c>
      <c r="H32" s="60">
        <v>4</v>
      </c>
      <c r="I32" s="60">
        <v>18</v>
      </c>
      <c r="J32" s="60"/>
      <c r="K32" s="60"/>
      <c r="L32" s="60"/>
      <c r="M32" s="60"/>
      <c r="N32" s="60"/>
      <c r="O32" s="60"/>
      <c r="P32" s="60"/>
      <c r="Q32" s="43">
        <f>SUM(G32:P32)</f>
        <v>26</v>
      </c>
      <c r="R32" s="44">
        <f t="shared" si="1"/>
        <v>0.52</v>
      </c>
      <c r="S32" s="58" t="s">
        <v>114</v>
      </c>
    </row>
    <row r="33" spans="1:19" x14ac:dyDescent="0.3">
      <c r="A33" s="52">
        <v>16</v>
      </c>
      <c r="B33" s="53"/>
      <c r="C33" s="53"/>
      <c r="D33" s="53"/>
      <c r="E33" s="54"/>
      <c r="F33" s="56">
        <v>50053</v>
      </c>
      <c r="G33" s="60">
        <v>5</v>
      </c>
      <c r="H33" s="60">
        <v>3</v>
      </c>
      <c r="I33" s="60">
        <v>18</v>
      </c>
      <c r="J33" s="60"/>
      <c r="K33" s="60"/>
      <c r="L33" s="60"/>
      <c r="M33" s="60"/>
      <c r="N33" s="60"/>
      <c r="O33" s="60"/>
      <c r="P33" s="60"/>
      <c r="Q33" s="43">
        <f>SUM(G33:P33)</f>
        <v>26</v>
      </c>
      <c r="R33" s="44">
        <f t="shared" si="1"/>
        <v>0.52</v>
      </c>
      <c r="S33" s="58" t="s">
        <v>114</v>
      </c>
    </row>
    <row r="34" spans="1:19" x14ac:dyDescent="0.3">
      <c r="A34" s="52">
        <v>17</v>
      </c>
      <c r="B34" s="53"/>
      <c r="C34" s="53"/>
      <c r="D34" s="53"/>
      <c r="E34" s="47"/>
      <c r="F34" s="56">
        <v>50004</v>
      </c>
      <c r="G34" s="60">
        <v>5</v>
      </c>
      <c r="H34" s="60">
        <v>2</v>
      </c>
      <c r="I34" s="60">
        <v>18</v>
      </c>
      <c r="J34" s="60"/>
      <c r="K34" s="60"/>
      <c r="L34" s="60"/>
      <c r="M34" s="60"/>
      <c r="N34" s="60"/>
      <c r="O34" s="60"/>
      <c r="P34" s="60"/>
      <c r="Q34" s="43">
        <f t="shared" si="0"/>
        <v>25</v>
      </c>
      <c r="R34" s="44">
        <f t="shared" si="1"/>
        <v>0.5</v>
      </c>
      <c r="S34" s="58" t="s">
        <v>114</v>
      </c>
    </row>
    <row r="35" spans="1:19" x14ac:dyDescent="0.3">
      <c r="A35" s="52">
        <v>18</v>
      </c>
      <c r="B35" s="53"/>
      <c r="C35" s="53"/>
      <c r="D35" s="53"/>
      <c r="E35" s="54"/>
      <c r="F35" s="56">
        <v>50067</v>
      </c>
      <c r="G35" s="60">
        <v>6</v>
      </c>
      <c r="H35" s="60">
        <v>3</v>
      </c>
      <c r="I35" s="60">
        <v>15</v>
      </c>
      <c r="J35" s="60"/>
      <c r="K35" s="60"/>
      <c r="L35" s="60"/>
      <c r="M35" s="60"/>
      <c r="N35" s="60"/>
      <c r="O35" s="60"/>
      <c r="P35" s="60"/>
      <c r="Q35" s="43">
        <f>SUM(G35:P35)</f>
        <v>24</v>
      </c>
      <c r="R35" s="44">
        <f t="shared" si="1"/>
        <v>0.48</v>
      </c>
      <c r="S35" s="58" t="s">
        <v>114</v>
      </c>
    </row>
    <row r="36" spans="1:19" x14ac:dyDescent="0.3">
      <c r="A36" s="52">
        <v>19</v>
      </c>
      <c r="B36" s="53"/>
      <c r="C36" s="53"/>
      <c r="D36" s="53"/>
      <c r="E36" s="47"/>
      <c r="F36" s="56">
        <v>50018</v>
      </c>
      <c r="G36" s="60">
        <v>4</v>
      </c>
      <c r="H36" s="60">
        <v>2</v>
      </c>
      <c r="I36" s="60">
        <v>18</v>
      </c>
      <c r="J36" s="60"/>
      <c r="K36" s="60"/>
      <c r="L36" s="60"/>
      <c r="M36" s="60"/>
      <c r="N36" s="60"/>
      <c r="O36" s="60"/>
      <c r="P36" s="60"/>
      <c r="Q36" s="43">
        <f>SUM(G36:P36)</f>
        <v>24</v>
      </c>
      <c r="R36" s="44">
        <f t="shared" si="1"/>
        <v>0.48</v>
      </c>
      <c r="S36" s="58" t="s">
        <v>114</v>
      </c>
    </row>
    <row r="37" spans="1:19" x14ac:dyDescent="0.3">
      <c r="A37" s="52">
        <v>20</v>
      </c>
      <c r="B37" s="53"/>
      <c r="C37" s="53"/>
      <c r="D37" s="53"/>
      <c r="E37" s="47"/>
      <c r="F37" s="56">
        <v>50001</v>
      </c>
      <c r="G37" s="60">
        <v>7</v>
      </c>
      <c r="H37" s="60">
        <v>6</v>
      </c>
      <c r="I37" s="60">
        <v>8</v>
      </c>
      <c r="J37" s="60"/>
      <c r="K37" s="60"/>
      <c r="L37" s="60"/>
      <c r="M37" s="60"/>
      <c r="N37" s="60"/>
      <c r="O37" s="60"/>
      <c r="P37" s="60"/>
      <c r="Q37" s="43">
        <f t="shared" si="0"/>
        <v>21</v>
      </c>
      <c r="R37" s="44">
        <f t="shared" si="1"/>
        <v>0.42</v>
      </c>
      <c r="S37" s="58" t="s">
        <v>114</v>
      </c>
    </row>
    <row r="38" spans="1:19" x14ac:dyDescent="0.3">
      <c r="A38" s="52">
        <v>21</v>
      </c>
      <c r="B38" s="53"/>
      <c r="C38" s="53"/>
      <c r="D38" s="53"/>
      <c r="E38" s="54"/>
      <c r="F38" s="56">
        <v>50060</v>
      </c>
      <c r="G38" s="60">
        <v>7</v>
      </c>
      <c r="H38" s="60">
        <v>6</v>
      </c>
      <c r="I38" s="60">
        <v>8</v>
      </c>
      <c r="J38" s="60"/>
      <c r="K38" s="60"/>
      <c r="L38" s="60"/>
      <c r="M38" s="60"/>
      <c r="N38" s="60"/>
      <c r="O38" s="60"/>
      <c r="P38" s="60"/>
      <c r="Q38" s="43">
        <f t="shared" si="0"/>
        <v>21</v>
      </c>
      <c r="R38" s="44">
        <f t="shared" si="1"/>
        <v>0.42</v>
      </c>
      <c r="S38" s="58" t="s">
        <v>114</v>
      </c>
    </row>
    <row r="39" spans="1:19" x14ac:dyDescent="0.3">
      <c r="A39" s="52">
        <v>22</v>
      </c>
      <c r="B39" s="53"/>
      <c r="C39" s="53"/>
      <c r="D39" s="53"/>
      <c r="E39" s="54"/>
      <c r="F39" s="56">
        <v>50048</v>
      </c>
      <c r="G39" s="60">
        <v>7</v>
      </c>
      <c r="H39" s="60">
        <v>5</v>
      </c>
      <c r="I39" s="60">
        <v>8</v>
      </c>
      <c r="J39" s="60"/>
      <c r="K39" s="60"/>
      <c r="L39" s="60"/>
      <c r="M39" s="60"/>
      <c r="N39" s="60"/>
      <c r="O39" s="60"/>
      <c r="P39" s="60"/>
      <c r="Q39" s="43">
        <f>SUM(G39:P39)</f>
        <v>20</v>
      </c>
      <c r="R39" s="44">
        <f t="shared" si="1"/>
        <v>0.4</v>
      </c>
      <c r="S39" s="58" t="s">
        <v>114</v>
      </c>
    </row>
    <row r="40" spans="1:19" x14ac:dyDescent="0.3">
      <c r="A40" s="52">
        <v>23</v>
      </c>
      <c r="B40" s="53"/>
      <c r="C40" s="53"/>
      <c r="D40" s="53"/>
      <c r="E40" s="47"/>
      <c r="F40" s="56">
        <v>50026</v>
      </c>
      <c r="G40" s="60">
        <v>6</v>
      </c>
      <c r="H40" s="60">
        <v>6</v>
      </c>
      <c r="I40" s="60">
        <v>8</v>
      </c>
      <c r="J40" s="60"/>
      <c r="K40" s="60"/>
      <c r="L40" s="60"/>
      <c r="M40" s="60"/>
      <c r="N40" s="60"/>
      <c r="O40" s="60"/>
      <c r="P40" s="60"/>
      <c r="Q40" s="43">
        <f>SUM(G40:P40)</f>
        <v>20</v>
      </c>
      <c r="R40" s="44">
        <f t="shared" si="1"/>
        <v>0.4</v>
      </c>
      <c r="S40" s="58" t="s">
        <v>114</v>
      </c>
    </row>
    <row r="41" spans="1:19" x14ac:dyDescent="0.3">
      <c r="A41" s="52">
        <v>24</v>
      </c>
      <c r="B41" s="53"/>
      <c r="C41" s="53"/>
      <c r="D41" s="53"/>
      <c r="E41" s="47"/>
      <c r="F41" s="56">
        <v>50016</v>
      </c>
      <c r="G41" s="60">
        <v>2</v>
      </c>
      <c r="H41" s="60">
        <v>2</v>
      </c>
      <c r="I41" s="60">
        <v>15</v>
      </c>
      <c r="J41" s="60"/>
      <c r="K41" s="60"/>
      <c r="L41" s="60"/>
      <c r="M41" s="60"/>
      <c r="N41" s="60"/>
      <c r="O41" s="60"/>
      <c r="P41" s="60"/>
      <c r="Q41" s="43">
        <f t="shared" si="0"/>
        <v>19</v>
      </c>
      <c r="R41" s="44">
        <f t="shared" si="1"/>
        <v>0.38</v>
      </c>
      <c r="S41" s="58" t="s">
        <v>114</v>
      </c>
    </row>
    <row r="42" spans="1:19" x14ac:dyDescent="0.3">
      <c r="A42" s="52">
        <v>25</v>
      </c>
      <c r="B42" s="53"/>
      <c r="C42" s="53"/>
      <c r="D42" s="53"/>
      <c r="E42" s="47"/>
      <c r="F42" s="56">
        <v>50014</v>
      </c>
      <c r="G42" s="60">
        <v>4</v>
      </c>
      <c r="H42" s="60">
        <v>6</v>
      </c>
      <c r="I42" s="60">
        <v>8</v>
      </c>
      <c r="J42" s="60"/>
      <c r="K42" s="60"/>
      <c r="L42" s="60"/>
      <c r="M42" s="60"/>
      <c r="N42" s="60"/>
      <c r="O42" s="60"/>
      <c r="P42" s="60"/>
      <c r="Q42" s="43">
        <f t="shared" si="0"/>
        <v>18</v>
      </c>
      <c r="R42" s="44">
        <f t="shared" si="1"/>
        <v>0.36</v>
      </c>
      <c r="S42" s="58" t="s">
        <v>114</v>
      </c>
    </row>
    <row r="43" spans="1:19" x14ac:dyDescent="0.3">
      <c r="A43" s="52">
        <v>26</v>
      </c>
      <c r="B43" s="53"/>
      <c r="C43" s="53"/>
      <c r="D43" s="53"/>
      <c r="E43" s="54"/>
      <c r="F43" s="56">
        <v>50035</v>
      </c>
      <c r="G43" s="60">
        <v>5</v>
      </c>
      <c r="H43" s="60">
        <v>4</v>
      </c>
      <c r="I43" s="60">
        <v>8</v>
      </c>
      <c r="J43" s="60"/>
      <c r="K43" s="60"/>
      <c r="L43" s="60"/>
      <c r="M43" s="60"/>
      <c r="N43" s="60"/>
      <c r="O43" s="60"/>
      <c r="P43" s="60"/>
      <c r="Q43" s="43">
        <f t="shared" si="0"/>
        <v>17</v>
      </c>
      <c r="R43" s="44">
        <f t="shared" si="1"/>
        <v>0.34</v>
      </c>
      <c r="S43" s="58" t="s">
        <v>114</v>
      </c>
    </row>
    <row r="44" spans="1:19" x14ac:dyDescent="0.3">
      <c r="A44" s="52">
        <v>27</v>
      </c>
      <c r="B44" s="53"/>
      <c r="C44" s="53"/>
      <c r="D44" s="53"/>
      <c r="E44" s="54"/>
      <c r="F44" s="56">
        <v>50036</v>
      </c>
      <c r="G44" s="60">
        <v>3</v>
      </c>
      <c r="H44" s="60">
        <v>3</v>
      </c>
      <c r="I44" s="60">
        <v>10</v>
      </c>
      <c r="J44" s="60"/>
      <c r="K44" s="60"/>
      <c r="L44" s="60"/>
      <c r="M44" s="60"/>
      <c r="N44" s="60"/>
      <c r="O44" s="60"/>
      <c r="P44" s="60"/>
      <c r="Q44" s="43">
        <f t="shared" ref="Q44:Q53" si="2">SUM(G44:P44)</f>
        <v>16</v>
      </c>
      <c r="R44" s="44">
        <f t="shared" si="1"/>
        <v>0.32</v>
      </c>
      <c r="S44" s="58" t="s">
        <v>114</v>
      </c>
    </row>
    <row r="45" spans="1:19" x14ac:dyDescent="0.3">
      <c r="A45" s="52">
        <v>28</v>
      </c>
      <c r="B45" s="53"/>
      <c r="C45" s="53"/>
      <c r="D45" s="53"/>
      <c r="E45" s="47"/>
      <c r="F45" s="56">
        <v>50005</v>
      </c>
      <c r="G45" s="60">
        <v>5</v>
      </c>
      <c r="H45" s="60">
        <v>3</v>
      </c>
      <c r="I45" s="60">
        <v>8</v>
      </c>
      <c r="J45" s="60"/>
      <c r="K45" s="60"/>
      <c r="L45" s="60"/>
      <c r="M45" s="60"/>
      <c r="N45" s="60"/>
      <c r="O45" s="60"/>
      <c r="P45" s="60"/>
      <c r="Q45" s="43">
        <f t="shared" si="2"/>
        <v>16</v>
      </c>
      <c r="R45" s="44">
        <f t="shared" si="1"/>
        <v>0.32</v>
      </c>
      <c r="S45" s="58" t="s">
        <v>114</v>
      </c>
    </row>
    <row r="46" spans="1:19" x14ac:dyDescent="0.3">
      <c r="A46" s="52">
        <v>29</v>
      </c>
      <c r="B46" s="53"/>
      <c r="C46" s="53"/>
      <c r="D46" s="53"/>
      <c r="E46" s="54"/>
      <c r="F46" s="56">
        <v>50046</v>
      </c>
      <c r="G46" s="60">
        <v>5</v>
      </c>
      <c r="H46" s="60">
        <v>3</v>
      </c>
      <c r="I46" s="60">
        <v>8</v>
      </c>
      <c r="J46" s="60"/>
      <c r="K46" s="60"/>
      <c r="L46" s="60"/>
      <c r="M46" s="60"/>
      <c r="N46" s="60"/>
      <c r="O46" s="60"/>
      <c r="P46" s="60"/>
      <c r="Q46" s="43">
        <f t="shared" si="2"/>
        <v>16</v>
      </c>
      <c r="R46" s="44">
        <f t="shared" si="1"/>
        <v>0.32</v>
      </c>
      <c r="S46" s="58" t="s">
        <v>114</v>
      </c>
    </row>
    <row r="47" spans="1:19" x14ac:dyDescent="0.3">
      <c r="A47" s="52">
        <v>30</v>
      </c>
      <c r="B47" s="53"/>
      <c r="C47" s="53"/>
      <c r="D47" s="53"/>
      <c r="E47" s="47"/>
      <c r="F47" s="56">
        <v>50020</v>
      </c>
      <c r="G47" s="60">
        <v>4</v>
      </c>
      <c r="H47" s="60">
        <v>4</v>
      </c>
      <c r="I47" s="60">
        <v>8</v>
      </c>
      <c r="J47" s="60"/>
      <c r="K47" s="60"/>
      <c r="L47" s="60"/>
      <c r="M47" s="60"/>
      <c r="N47" s="60"/>
      <c r="O47" s="60"/>
      <c r="P47" s="60"/>
      <c r="Q47" s="43">
        <f t="shared" si="2"/>
        <v>16</v>
      </c>
      <c r="R47" s="44">
        <f t="shared" si="1"/>
        <v>0.32</v>
      </c>
      <c r="S47" s="58" t="s">
        <v>114</v>
      </c>
    </row>
    <row r="48" spans="1:19" x14ac:dyDescent="0.3">
      <c r="A48" s="52">
        <v>31</v>
      </c>
      <c r="B48" s="53"/>
      <c r="C48" s="53"/>
      <c r="D48" s="53"/>
      <c r="E48" s="54"/>
      <c r="F48" s="56">
        <v>50041</v>
      </c>
      <c r="G48" s="60">
        <v>4</v>
      </c>
      <c r="H48" s="60">
        <v>3</v>
      </c>
      <c r="I48" s="60">
        <v>8</v>
      </c>
      <c r="J48" s="60"/>
      <c r="K48" s="60"/>
      <c r="L48" s="60"/>
      <c r="M48" s="60"/>
      <c r="N48" s="60"/>
      <c r="O48" s="60"/>
      <c r="P48" s="60"/>
      <c r="Q48" s="43">
        <f t="shared" si="2"/>
        <v>15</v>
      </c>
      <c r="R48" s="44">
        <f t="shared" si="1"/>
        <v>0.3</v>
      </c>
      <c r="S48" s="58" t="s">
        <v>114</v>
      </c>
    </row>
    <row r="49" spans="1:19" x14ac:dyDescent="0.3">
      <c r="A49" s="52">
        <v>32</v>
      </c>
      <c r="B49" s="53"/>
      <c r="C49" s="53"/>
      <c r="D49" s="53"/>
      <c r="E49" s="47"/>
      <c r="F49" s="56">
        <v>50024</v>
      </c>
      <c r="G49" s="60">
        <v>5</v>
      </c>
      <c r="H49" s="60">
        <v>2</v>
      </c>
      <c r="I49" s="60">
        <v>8</v>
      </c>
      <c r="J49" s="60"/>
      <c r="K49" s="60"/>
      <c r="L49" s="60"/>
      <c r="M49" s="60"/>
      <c r="N49" s="60"/>
      <c r="O49" s="60"/>
      <c r="P49" s="60"/>
      <c r="Q49" s="43">
        <f t="shared" si="2"/>
        <v>15</v>
      </c>
      <c r="R49" s="44">
        <f t="shared" si="1"/>
        <v>0.3</v>
      </c>
      <c r="S49" s="58" t="s">
        <v>114</v>
      </c>
    </row>
    <row r="50" spans="1:19" x14ac:dyDescent="0.3">
      <c r="A50" s="52">
        <v>33</v>
      </c>
      <c r="B50" s="53"/>
      <c r="C50" s="53"/>
      <c r="D50" s="53"/>
      <c r="E50" s="54"/>
      <c r="F50" s="56">
        <v>50082</v>
      </c>
      <c r="G50" s="60">
        <v>4</v>
      </c>
      <c r="H50" s="60">
        <v>3</v>
      </c>
      <c r="I50" s="60">
        <v>8</v>
      </c>
      <c r="J50" s="60"/>
      <c r="K50" s="60"/>
      <c r="L50" s="60"/>
      <c r="M50" s="60"/>
      <c r="N50" s="60"/>
      <c r="O50" s="60"/>
      <c r="P50" s="60"/>
      <c r="Q50" s="43">
        <f t="shared" si="2"/>
        <v>15</v>
      </c>
      <c r="R50" s="44">
        <f t="shared" ref="R50:R59" si="3">Q50/$E$14</f>
        <v>0.3</v>
      </c>
      <c r="S50" s="58" t="s">
        <v>114</v>
      </c>
    </row>
    <row r="51" spans="1:19" x14ac:dyDescent="0.3">
      <c r="A51" s="52">
        <v>34</v>
      </c>
      <c r="B51" s="53"/>
      <c r="C51" s="53"/>
      <c r="D51" s="53"/>
      <c r="E51" s="54"/>
      <c r="F51" s="56">
        <v>50051</v>
      </c>
      <c r="G51" s="60">
        <v>5</v>
      </c>
      <c r="H51" s="60">
        <v>2</v>
      </c>
      <c r="I51" s="60">
        <v>8</v>
      </c>
      <c r="J51" s="60"/>
      <c r="K51" s="60"/>
      <c r="L51" s="60"/>
      <c r="M51" s="60"/>
      <c r="N51" s="60"/>
      <c r="O51" s="60"/>
      <c r="P51" s="60"/>
      <c r="Q51" s="43">
        <f t="shared" si="2"/>
        <v>15</v>
      </c>
      <c r="R51" s="44">
        <f t="shared" si="3"/>
        <v>0.3</v>
      </c>
      <c r="S51" s="58" t="s">
        <v>114</v>
      </c>
    </row>
    <row r="52" spans="1:19" x14ac:dyDescent="0.3">
      <c r="A52" s="52">
        <v>35</v>
      </c>
      <c r="B52" s="53"/>
      <c r="C52" s="53"/>
      <c r="D52" s="53"/>
      <c r="E52" s="54"/>
      <c r="F52" s="56">
        <v>50074</v>
      </c>
      <c r="G52" s="60">
        <v>4</v>
      </c>
      <c r="H52" s="60">
        <v>2</v>
      </c>
      <c r="I52" s="60">
        <v>8</v>
      </c>
      <c r="J52" s="60"/>
      <c r="K52" s="60"/>
      <c r="L52" s="60"/>
      <c r="M52" s="60"/>
      <c r="N52" s="60"/>
      <c r="O52" s="60"/>
      <c r="P52" s="60"/>
      <c r="Q52" s="43">
        <f t="shared" si="2"/>
        <v>14</v>
      </c>
      <c r="R52" s="44">
        <f t="shared" si="3"/>
        <v>0.28000000000000003</v>
      </c>
      <c r="S52" s="58" t="s">
        <v>114</v>
      </c>
    </row>
    <row r="53" spans="1:19" x14ac:dyDescent="0.3">
      <c r="A53" s="52">
        <v>36</v>
      </c>
      <c r="B53" s="53"/>
      <c r="C53" s="53"/>
      <c r="D53" s="53"/>
      <c r="E53" s="54"/>
      <c r="F53" s="56">
        <v>50049</v>
      </c>
      <c r="G53" s="60">
        <v>2</v>
      </c>
      <c r="H53" s="60">
        <v>4</v>
      </c>
      <c r="I53" s="60">
        <v>8</v>
      </c>
      <c r="J53" s="60"/>
      <c r="K53" s="60"/>
      <c r="L53" s="60"/>
      <c r="M53" s="60"/>
      <c r="N53" s="60"/>
      <c r="O53" s="60"/>
      <c r="P53" s="60"/>
      <c r="Q53" s="43">
        <f t="shared" si="2"/>
        <v>14</v>
      </c>
      <c r="R53" s="44">
        <f t="shared" si="3"/>
        <v>0.28000000000000003</v>
      </c>
      <c r="S53" s="58" t="s">
        <v>114</v>
      </c>
    </row>
    <row r="54" spans="1:19" x14ac:dyDescent="0.3">
      <c r="A54" s="52">
        <v>37</v>
      </c>
      <c r="B54" s="53"/>
      <c r="C54" s="53"/>
      <c r="D54" s="53"/>
      <c r="E54" s="54"/>
      <c r="F54" s="56">
        <v>50039</v>
      </c>
      <c r="G54" s="60">
        <v>9</v>
      </c>
      <c r="H54" s="60">
        <v>4</v>
      </c>
      <c r="I54" s="60">
        <v>0</v>
      </c>
      <c r="J54" s="60"/>
      <c r="K54" s="60"/>
      <c r="L54" s="60"/>
      <c r="M54" s="60"/>
      <c r="N54" s="60"/>
      <c r="O54" s="60"/>
      <c r="P54" s="60"/>
      <c r="Q54" s="43">
        <f t="shared" si="0"/>
        <v>13</v>
      </c>
      <c r="R54" s="44">
        <f t="shared" si="3"/>
        <v>0.26</v>
      </c>
      <c r="S54" s="58" t="s">
        <v>114</v>
      </c>
    </row>
    <row r="55" spans="1:19" x14ac:dyDescent="0.3">
      <c r="A55" s="52">
        <v>38</v>
      </c>
      <c r="B55" s="53"/>
      <c r="C55" s="53"/>
      <c r="D55" s="53"/>
      <c r="E55" s="47"/>
      <c r="F55" s="56">
        <v>50006</v>
      </c>
      <c r="G55" s="60">
        <v>0</v>
      </c>
      <c r="H55" s="60">
        <v>3</v>
      </c>
      <c r="I55" s="60">
        <v>8</v>
      </c>
      <c r="J55" s="60"/>
      <c r="K55" s="60"/>
      <c r="L55" s="60"/>
      <c r="M55" s="60"/>
      <c r="N55" s="60"/>
      <c r="O55" s="60"/>
      <c r="P55" s="60"/>
      <c r="Q55" s="43">
        <f t="shared" si="0"/>
        <v>11</v>
      </c>
      <c r="R55" s="44">
        <f t="shared" si="3"/>
        <v>0.22</v>
      </c>
      <c r="S55" s="58" t="s">
        <v>114</v>
      </c>
    </row>
    <row r="56" spans="1:19" x14ac:dyDescent="0.3">
      <c r="A56" s="52">
        <v>39</v>
      </c>
      <c r="B56" s="53"/>
      <c r="C56" s="53"/>
      <c r="D56" s="53"/>
      <c r="E56" s="54"/>
      <c r="F56" s="56">
        <v>50047</v>
      </c>
      <c r="G56" s="60">
        <v>2</v>
      </c>
      <c r="H56" s="60">
        <v>6</v>
      </c>
      <c r="I56" s="60">
        <v>0</v>
      </c>
      <c r="J56" s="60"/>
      <c r="K56" s="60"/>
      <c r="L56" s="60"/>
      <c r="M56" s="60"/>
      <c r="N56" s="60"/>
      <c r="O56" s="60"/>
      <c r="P56" s="60"/>
      <c r="Q56" s="43">
        <f t="shared" si="0"/>
        <v>8</v>
      </c>
      <c r="R56" s="44">
        <f t="shared" si="3"/>
        <v>0.16</v>
      </c>
      <c r="S56" s="58" t="s">
        <v>114</v>
      </c>
    </row>
    <row r="57" spans="1:19" x14ac:dyDescent="0.3">
      <c r="A57" s="52">
        <v>40</v>
      </c>
      <c r="B57" s="53"/>
      <c r="C57" s="53"/>
      <c r="D57" s="53"/>
      <c r="E57" s="47"/>
      <c r="F57" s="56">
        <v>50002</v>
      </c>
      <c r="G57" s="60">
        <v>4</v>
      </c>
      <c r="H57" s="60">
        <v>2</v>
      </c>
      <c r="I57" s="60">
        <v>0</v>
      </c>
      <c r="J57" s="60"/>
      <c r="K57" s="60"/>
      <c r="L57" s="60"/>
      <c r="M57" s="60"/>
      <c r="N57" s="60"/>
      <c r="O57" s="60"/>
      <c r="P57" s="60"/>
      <c r="Q57" s="43">
        <f t="shared" si="0"/>
        <v>6</v>
      </c>
      <c r="R57" s="44">
        <f t="shared" si="3"/>
        <v>0.12</v>
      </c>
      <c r="S57" s="58" t="s">
        <v>114</v>
      </c>
    </row>
    <row r="58" spans="1:19" x14ac:dyDescent="0.3">
      <c r="A58" s="52">
        <v>41</v>
      </c>
      <c r="B58" s="53"/>
      <c r="C58" s="53"/>
      <c r="D58" s="53"/>
      <c r="E58" s="54"/>
      <c r="F58" s="56">
        <v>50043</v>
      </c>
      <c r="G58" s="60">
        <v>3</v>
      </c>
      <c r="H58" s="60">
        <v>3</v>
      </c>
      <c r="I58" s="60">
        <v>0</v>
      </c>
      <c r="J58" s="60"/>
      <c r="K58" s="60"/>
      <c r="L58" s="60"/>
      <c r="M58" s="60"/>
      <c r="N58" s="60"/>
      <c r="O58" s="60"/>
      <c r="P58" s="60"/>
      <c r="Q58" s="43">
        <f t="shared" si="0"/>
        <v>6</v>
      </c>
      <c r="R58" s="44">
        <f t="shared" si="3"/>
        <v>0.12</v>
      </c>
      <c r="S58" s="58" t="s">
        <v>114</v>
      </c>
    </row>
    <row r="59" spans="1:19" x14ac:dyDescent="0.3">
      <c r="A59" s="52">
        <v>42</v>
      </c>
      <c r="B59" s="53"/>
      <c r="C59" s="53"/>
      <c r="D59" s="53"/>
      <c r="E59" s="54"/>
      <c r="F59" s="56">
        <v>50065</v>
      </c>
      <c r="G59" s="60">
        <v>3</v>
      </c>
      <c r="H59" s="60">
        <v>2</v>
      </c>
      <c r="I59" s="60">
        <v>0</v>
      </c>
      <c r="J59" s="60"/>
      <c r="K59" s="60"/>
      <c r="L59" s="60"/>
      <c r="M59" s="60"/>
      <c r="N59" s="60"/>
      <c r="O59" s="60"/>
      <c r="P59" s="60"/>
      <c r="Q59" s="43">
        <f t="shared" si="0"/>
        <v>5</v>
      </c>
      <c r="R59" s="44">
        <f t="shared" si="3"/>
        <v>0.1</v>
      </c>
      <c r="S59" s="58" t="s">
        <v>114</v>
      </c>
    </row>
    <row r="60" spans="1:19" ht="19.95" customHeight="1" x14ac:dyDescent="0.3">
      <c r="Q60" s="26"/>
      <c r="R60" s="26"/>
      <c r="S60" s="4"/>
    </row>
    <row r="61" spans="1:19" ht="20.25" customHeight="1" x14ac:dyDescent="0.3">
      <c r="A61" s="25"/>
      <c r="B61" s="25"/>
      <c r="C61" s="25"/>
      <c r="D61" s="6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9" ht="15.6" x14ac:dyDescent="0.3">
      <c r="A62" s="1" t="s">
        <v>366</v>
      </c>
      <c r="B62"/>
      <c r="C62" s="38"/>
      <c r="D62" s="86" t="s">
        <v>374</v>
      </c>
      <c r="E62" s="86"/>
      <c r="F62" s="40"/>
      <c r="H62" s="37"/>
      <c r="I62" s="37"/>
      <c r="J62" s="37"/>
      <c r="K62" s="37"/>
      <c r="L62" s="37"/>
      <c r="M62" s="37"/>
      <c r="N62" s="37"/>
      <c r="O62" s="37"/>
      <c r="P62" s="37"/>
      <c r="Q62" s="28"/>
      <c r="R62" s="28"/>
    </row>
    <row r="63" spans="1:19" ht="19.95" customHeight="1" x14ac:dyDescent="0.3">
      <c r="A63" s="2"/>
      <c r="B63" s="2"/>
      <c r="C63" s="39" t="s">
        <v>367</v>
      </c>
      <c r="D63" s="79" t="s">
        <v>359</v>
      </c>
      <c r="E63" s="79"/>
      <c r="F63" s="79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28"/>
    </row>
    <row r="64" spans="1:19" ht="19.95" customHeight="1" x14ac:dyDescent="0.3">
      <c r="A64" s="1" t="s">
        <v>368</v>
      </c>
      <c r="B64"/>
      <c r="C64" s="38"/>
      <c r="D64" s="86" t="s">
        <v>375</v>
      </c>
      <c r="E64" s="86"/>
      <c r="F64" s="41"/>
      <c r="H64" s="37"/>
      <c r="I64" s="37"/>
      <c r="J64" s="37"/>
      <c r="K64" s="37"/>
      <c r="L64" s="37"/>
      <c r="M64" s="37"/>
      <c r="N64" s="37"/>
      <c r="O64" s="37"/>
      <c r="P64" s="37"/>
      <c r="Q64" s="28"/>
      <c r="R64" s="28"/>
    </row>
    <row r="65" spans="1:18" ht="19.95" customHeight="1" x14ac:dyDescent="0.3">
      <c r="A65"/>
      <c r="B65"/>
      <c r="C65" s="39" t="s">
        <v>367</v>
      </c>
      <c r="D65" s="79" t="s">
        <v>359</v>
      </c>
      <c r="E65" s="79"/>
      <c r="F65" s="7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19.95" customHeight="1" x14ac:dyDescent="0.3"/>
  </sheetData>
  <autoFilter ref="A17:S17">
    <sortState ref="A18:X94">
      <sortCondition descending="1" ref="S17"/>
    </sortState>
  </autoFilter>
  <sortState ref="B52:Q53">
    <sortCondition ref="B52:B53"/>
  </sortState>
  <mergeCells count="19">
    <mergeCell ref="J7:S7"/>
    <mergeCell ref="A1:S1"/>
    <mergeCell ref="A3:S3"/>
    <mergeCell ref="A5:I5"/>
    <mergeCell ref="J5:S5"/>
    <mergeCell ref="J6:S6"/>
    <mergeCell ref="D65:F65"/>
    <mergeCell ref="J8:S8"/>
    <mergeCell ref="A10:D10"/>
    <mergeCell ref="E10:G10"/>
    <mergeCell ref="A12:D12"/>
    <mergeCell ref="E12:G12"/>
    <mergeCell ref="A14:D14"/>
    <mergeCell ref="E14:G14"/>
    <mergeCell ref="G16:P16"/>
    <mergeCell ref="D62:E62"/>
    <mergeCell ref="D63:F63"/>
    <mergeCell ref="H63:Q63"/>
    <mergeCell ref="D64:E64"/>
  </mergeCells>
  <conditionalFormatting sqref="J5">
    <cfRule type="containsBlanks" dxfId="13" priority="2">
      <formula>LEN(TRIM(J5))=0</formula>
    </cfRule>
  </conditionalFormatting>
  <conditionalFormatting sqref="J7">
    <cfRule type="containsBlanks" dxfId="1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180" verticalDpi="18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1"/>
  <sheetViews>
    <sheetView view="pageBreakPreview" topLeftCell="A6" zoomScaleSheetLayoutView="100" workbookViewId="0">
      <selection activeCell="B18" sqref="B18:E54"/>
    </sheetView>
  </sheetViews>
  <sheetFormatPr defaultColWidth="9.109375" defaultRowHeight="14.4" x14ac:dyDescent="0.3"/>
  <cols>
    <col min="1" max="1" width="7.109375" style="26" customWidth="1"/>
    <col min="2" max="4" width="18.88671875" style="11" customWidth="1"/>
    <col min="5" max="5" width="8.44140625" style="6" customWidth="1"/>
    <col min="6" max="6" width="14.5546875" style="6" customWidth="1"/>
    <col min="7" max="16" width="5.33203125" style="11" customWidth="1"/>
  </cols>
  <sheetData>
    <row r="1" spans="1:19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.6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.6" x14ac:dyDescent="0.3">
      <c r="A3" s="88" t="s">
        <v>371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5.6" x14ac:dyDescent="0.3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9" ht="18" x14ac:dyDescent="0.3">
      <c r="A5" s="65" t="s">
        <v>372</v>
      </c>
      <c r="B5" s="65"/>
      <c r="C5" s="65"/>
      <c r="D5" s="65"/>
      <c r="E5" s="65"/>
      <c r="F5" s="65"/>
      <c r="G5" s="65"/>
      <c r="H5" s="65"/>
      <c r="I5" s="65"/>
      <c r="J5" s="87" t="s">
        <v>373</v>
      </c>
      <c r="K5" s="87"/>
      <c r="L5" s="87"/>
      <c r="M5" s="87"/>
      <c r="N5" s="87"/>
      <c r="O5" s="87"/>
      <c r="P5" s="87"/>
      <c r="Q5" s="87"/>
      <c r="R5" s="87"/>
      <c r="S5" s="87"/>
    </row>
    <row r="6" spans="1:19" x14ac:dyDescent="0.3">
      <c r="J6" s="67" t="s">
        <v>5</v>
      </c>
      <c r="K6" s="67"/>
      <c r="L6" s="67"/>
      <c r="M6" s="67"/>
      <c r="N6" s="67"/>
      <c r="O6" s="67"/>
      <c r="P6" s="67"/>
      <c r="Q6" s="67"/>
      <c r="R6" s="67"/>
      <c r="S6" s="67"/>
    </row>
    <row r="7" spans="1:19" ht="17.399999999999999" x14ac:dyDescent="0.3">
      <c r="J7" s="87" t="s">
        <v>358</v>
      </c>
      <c r="K7" s="87"/>
      <c r="L7" s="87"/>
      <c r="M7" s="87"/>
      <c r="N7" s="87"/>
      <c r="O7" s="87"/>
      <c r="P7" s="87"/>
      <c r="Q7" s="87"/>
      <c r="R7" s="87"/>
      <c r="S7" s="87"/>
    </row>
    <row r="8" spans="1:19" x14ac:dyDescent="0.3">
      <c r="J8" s="67" t="s">
        <v>143</v>
      </c>
      <c r="K8" s="67"/>
      <c r="L8" s="67"/>
      <c r="M8" s="67"/>
      <c r="N8" s="67"/>
      <c r="O8" s="67"/>
      <c r="P8" s="67"/>
      <c r="Q8" s="67"/>
      <c r="R8" s="67"/>
      <c r="S8" s="67"/>
    </row>
    <row r="10" spans="1:19" ht="15.6" x14ac:dyDescent="0.3">
      <c r="A10" s="68" t="s">
        <v>6</v>
      </c>
      <c r="B10" s="68"/>
      <c r="C10" s="68"/>
      <c r="D10" s="68"/>
      <c r="E10" s="80">
        <v>45201</v>
      </c>
      <c r="F10" s="80"/>
      <c r="G10" s="81"/>
    </row>
    <row r="11" spans="1:19" ht="15.6" x14ac:dyDescent="0.3">
      <c r="A11" s="24"/>
      <c r="B11" s="25"/>
      <c r="C11" s="25"/>
      <c r="D11" s="25"/>
      <c r="E11" s="7"/>
      <c r="F11" s="7"/>
    </row>
    <row r="12" spans="1:19" ht="15.6" x14ac:dyDescent="0.3">
      <c r="A12" s="68" t="s">
        <v>369</v>
      </c>
      <c r="B12" s="68"/>
      <c r="C12" s="68"/>
      <c r="D12" s="68"/>
      <c r="E12" s="82">
        <v>37</v>
      </c>
      <c r="F12" s="82"/>
      <c r="G12" s="82"/>
      <c r="H12" s="25" t="s">
        <v>13</v>
      </c>
    </row>
    <row r="13" spans="1:19" ht="15.6" x14ac:dyDescent="0.3">
      <c r="A13" s="24"/>
      <c r="B13" s="25"/>
      <c r="C13" s="25"/>
      <c r="D13" s="25"/>
      <c r="E13" s="7"/>
      <c r="F13" s="7"/>
    </row>
    <row r="14" spans="1:19" ht="15.6" x14ac:dyDescent="0.3">
      <c r="A14" s="68" t="s">
        <v>370</v>
      </c>
      <c r="B14" s="68"/>
      <c r="C14" s="68"/>
      <c r="D14" s="68"/>
      <c r="E14" s="82">
        <v>55</v>
      </c>
      <c r="F14" s="82"/>
      <c r="G14" s="82"/>
    </row>
    <row r="16" spans="1:19" s="26" customFormat="1" ht="28.8" x14ac:dyDescent="0.3">
      <c r="A16" s="45" t="s">
        <v>2</v>
      </c>
      <c r="B16" s="45" t="s">
        <v>19</v>
      </c>
      <c r="C16" s="45" t="s">
        <v>20</v>
      </c>
      <c r="D16" s="45" t="s">
        <v>21</v>
      </c>
      <c r="E16" s="45" t="s">
        <v>360</v>
      </c>
      <c r="F16" s="45" t="s">
        <v>139</v>
      </c>
      <c r="G16" s="83" t="s">
        <v>17</v>
      </c>
      <c r="H16" s="84"/>
      <c r="I16" s="84"/>
      <c r="J16" s="84"/>
      <c r="K16" s="84"/>
      <c r="L16" s="84"/>
      <c r="M16" s="84"/>
      <c r="N16" s="84"/>
      <c r="O16" s="84"/>
      <c r="P16" s="85"/>
      <c r="Q16" s="42" t="s">
        <v>4</v>
      </c>
      <c r="R16" s="42" t="s">
        <v>10</v>
      </c>
      <c r="S16" s="59" t="s">
        <v>18</v>
      </c>
    </row>
    <row r="17" spans="1:19" x14ac:dyDescent="0.3">
      <c r="A17" s="49"/>
      <c r="B17" s="50"/>
      <c r="C17" s="50"/>
      <c r="D17" s="51"/>
      <c r="E17" s="46"/>
      <c r="F17" s="46"/>
      <c r="G17" s="33">
        <v>1</v>
      </c>
      <c r="H17" s="34">
        <v>2</v>
      </c>
      <c r="I17" s="33">
        <v>3</v>
      </c>
      <c r="J17" s="34">
        <v>4</v>
      </c>
      <c r="K17" s="33">
        <v>5</v>
      </c>
      <c r="L17" s="34">
        <v>6</v>
      </c>
      <c r="M17" s="33">
        <v>7</v>
      </c>
      <c r="N17" s="34">
        <v>8</v>
      </c>
      <c r="O17" s="33">
        <v>9</v>
      </c>
      <c r="P17" s="34">
        <v>10</v>
      </c>
      <c r="Q17" s="43"/>
      <c r="R17" s="43"/>
      <c r="S17" s="58"/>
    </row>
    <row r="18" spans="1:19" x14ac:dyDescent="0.3">
      <c r="A18" s="55">
        <v>1</v>
      </c>
      <c r="B18" s="53"/>
      <c r="C18" s="53"/>
      <c r="D18" s="53"/>
      <c r="E18" s="47"/>
      <c r="F18" s="57">
        <v>60004</v>
      </c>
      <c r="G18" s="60">
        <v>9</v>
      </c>
      <c r="H18" s="60">
        <v>5</v>
      </c>
      <c r="I18" s="60">
        <v>28</v>
      </c>
      <c r="J18" s="60"/>
      <c r="K18" s="60"/>
      <c r="L18" s="60"/>
      <c r="M18" s="60"/>
      <c r="N18" s="60"/>
      <c r="O18" s="60"/>
      <c r="P18" s="60"/>
      <c r="Q18" s="43">
        <f t="shared" ref="Q18:Q23" si="0">SUM(G18:P18)</f>
        <v>42</v>
      </c>
      <c r="R18" s="44">
        <f t="shared" ref="R18:R49" si="1">Q18/$E$14</f>
        <v>0.76363636363636367</v>
      </c>
      <c r="S18" s="58" t="s">
        <v>113</v>
      </c>
    </row>
    <row r="19" spans="1:19" x14ac:dyDescent="0.3">
      <c r="A19" s="55">
        <v>2</v>
      </c>
      <c r="B19" s="53"/>
      <c r="C19" s="53"/>
      <c r="D19" s="53"/>
      <c r="E19" s="54"/>
      <c r="F19" s="57">
        <v>60038</v>
      </c>
      <c r="G19" s="60">
        <v>8</v>
      </c>
      <c r="H19" s="60">
        <v>6</v>
      </c>
      <c r="I19" s="60">
        <v>28</v>
      </c>
      <c r="J19" s="60"/>
      <c r="K19" s="60"/>
      <c r="L19" s="60"/>
      <c r="M19" s="60"/>
      <c r="N19" s="60"/>
      <c r="O19" s="60"/>
      <c r="P19" s="60"/>
      <c r="Q19" s="43">
        <f t="shared" si="0"/>
        <v>42</v>
      </c>
      <c r="R19" s="44">
        <f t="shared" si="1"/>
        <v>0.76363636363636367</v>
      </c>
      <c r="S19" s="58" t="s">
        <v>112</v>
      </c>
    </row>
    <row r="20" spans="1:19" x14ac:dyDescent="0.3">
      <c r="A20" s="55">
        <v>3</v>
      </c>
      <c r="B20" s="53"/>
      <c r="C20" s="53"/>
      <c r="D20" s="53"/>
      <c r="E20" s="47"/>
      <c r="F20" s="57">
        <v>60024</v>
      </c>
      <c r="G20" s="60">
        <v>10</v>
      </c>
      <c r="H20" s="60">
        <v>4</v>
      </c>
      <c r="I20" s="60">
        <v>28</v>
      </c>
      <c r="J20" s="60"/>
      <c r="K20" s="60"/>
      <c r="L20" s="60"/>
      <c r="M20" s="60"/>
      <c r="N20" s="60"/>
      <c r="O20" s="60"/>
      <c r="P20" s="60"/>
      <c r="Q20" s="43">
        <f t="shared" si="0"/>
        <v>42</v>
      </c>
      <c r="R20" s="44">
        <f t="shared" si="1"/>
        <v>0.76363636363636367</v>
      </c>
      <c r="S20" s="58" t="s">
        <v>112</v>
      </c>
    </row>
    <row r="21" spans="1:19" x14ac:dyDescent="0.3">
      <c r="A21" s="55">
        <v>4</v>
      </c>
      <c r="B21" s="53"/>
      <c r="C21" s="53"/>
      <c r="D21" s="53"/>
      <c r="E21" s="54"/>
      <c r="F21" s="57">
        <v>60062</v>
      </c>
      <c r="G21" s="60">
        <v>8</v>
      </c>
      <c r="H21" s="60">
        <v>5</v>
      </c>
      <c r="I21" s="60">
        <v>28</v>
      </c>
      <c r="J21" s="60"/>
      <c r="K21" s="60"/>
      <c r="L21" s="60"/>
      <c r="M21" s="60"/>
      <c r="N21" s="60"/>
      <c r="O21" s="60"/>
      <c r="P21" s="60"/>
      <c r="Q21" s="43">
        <f t="shared" si="0"/>
        <v>41</v>
      </c>
      <c r="R21" s="44">
        <f t="shared" si="1"/>
        <v>0.74545454545454548</v>
      </c>
      <c r="S21" s="58" t="s">
        <v>112</v>
      </c>
    </row>
    <row r="22" spans="1:19" x14ac:dyDescent="0.3">
      <c r="A22" s="55">
        <v>5</v>
      </c>
      <c r="B22" s="53"/>
      <c r="C22" s="53"/>
      <c r="D22" s="53"/>
      <c r="E22" s="47"/>
      <c r="F22" s="57">
        <v>60013</v>
      </c>
      <c r="G22" s="60">
        <v>7</v>
      </c>
      <c r="H22" s="60">
        <v>5</v>
      </c>
      <c r="I22" s="60">
        <v>29</v>
      </c>
      <c r="J22" s="60"/>
      <c r="K22" s="60"/>
      <c r="L22" s="60"/>
      <c r="M22" s="60"/>
      <c r="N22" s="60"/>
      <c r="O22" s="60"/>
      <c r="P22" s="60"/>
      <c r="Q22" s="43">
        <f t="shared" si="0"/>
        <v>41</v>
      </c>
      <c r="R22" s="44">
        <f t="shared" si="1"/>
        <v>0.74545454545454548</v>
      </c>
      <c r="S22" s="58" t="s">
        <v>112</v>
      </c>
    </row>
    <row r="23" spans="1:19" x14ac:dyDescent="0.3">
      <c r="A23" s="55">
        <v>6</v>
      </c>
      <c r="B23" s="53"/>
      <c r="C23" s="53"/>
      <c r="D23" s="53"/>
      <c r="E23" s="54"/>
      <c r="F23" s="57">
        <v>60046</v>
      </c>
      <c r="G23" s="60">
        <v>8</v>
      </c>
      <c r="H23" s="60">
        <v>5</v>
      </c>
      <c r="I23" s="60">
        <v>28</v>
      </c>
      <c r="J23" s="60"/>
      <c r="K23" s="60"/>
      <c r="L23" s="60"/>
      <c r="M23" s="60"/>
      <c r="N23" s="60"/>
      <c r="O23" s="60"/>
      <c r="P23" s="60"/>
      <c r="Q23" s="43">
        <f t="shared" si="0"/>
        <v>41</v>
      </c>
      <c r="R23" s="44">
        <f t="shared" si="1"/>
        <v>0.74545454545454548</v>
      </c>
      <c r="S23" s="58" t="s">
        <v>112</v>
      </c>
    </row>
    <row r="24" spans="1:19" x14ac:dyDescent="0.3">
      <c r="A24" s="55">
        <v>7</v>
      </c>
      <c r="B24" s="53"/>
      <c r="C24" s="53"/>
      <c r="D24" s="53"/>
      <c r="E24" s="47"/>
      <c r="F24" s="57">
        <v>60011</v>
      </c>
      <c r="G24" s="60">
        <v>6</v>
      </c>
      <c r="H24" s="60">
        <v>4</v>
      </c>
      <c r="I24" s="60">
        <v>29</v>
      </c>
      <c r="J24" s="60"/>
      <c r="K24" s="60"/>
      <c r="L24" s="60"/>
      <c r="M24" s="60"/>
      <c r="N24" s="60"/>
      <c r="O24" s="60"/>
      <c r="P24" s="60"/>
      <c r="Q24" s="43">
        <f t="shared" ref="Q24:Q54" si="2">SUM(G24:P24)</f>
        <v>39</v>
      </c>
      <c r="R24" s="44">
        <f t="shared" si="1"/>
        <v>0.70909090909090911</v>
      </c>
      <c r="S24" s="58" t="s">
        <v>112</v>
      </c>
    </row>
    <row r="25" spans="1:19" x14ac:dyDescent="0.3">
      <c r="A25" s="55">
        <v>8</v>
      </c>
      <c r="B25" s="53"/>
      <c r="C25" s="53"/>
      <c r="D25" s="53"/>
      <c r="E25" s="54"/>
      <c r="F25" s="57">
        <v>60059</v>
      </c>
      <c r="G25" s="60">
        <v>8</v>
      </c>
      <c r="H25" s="60">
        <v>5</v>
      </c>
      <c r="I25" s="60">
        <v>25</v>
      </c>
      <c r="J25" s="60"/>
      <c r="K25" s="60"/>
      <c r="L25" s="60"/>
      <c r="M25" s="60"/>
      <c r="N25" s="60"/>
      <c r="O25" s="60"/>
      <c r="P25" s="60"/>
      <c r="Q25" s="43">
        <f t="shared" ref="Q25:Q37" si="3">SUM(G25:P25)</f>
        <v>38</v>
      </c>
      <c r="R25" s="44">
        <f t="shared" si="1"/>
        <v>0.69090909090909092</v>
      </c>
      <c r="S25" s="58" t="s">
        <v>112</v>
      </c>
    </row>
    <row r="26" spans="1:19" x14ac:dyDescent="0.3">
      <c r="A26" s="55">
        <v>9</v>
      </c>
      <c r="B26" s="53"/>
      <c r="C26" s="53"/>
      <c r="D26" s="53"/>
      <c r="E26" s="47"/>
      <c r="F26" s="57">
        <v>60003</v>
      </c>
      <c r="G26" s="60">
        <v>7</v>
      </c>
      <c r="H26" s="60">
        <v>3</v>
      </c>
      <c r="I26" s="60">
        <v>28</v>
      </c>
      <c r="J26" s="60"/>
      <c r="K26" s="60"/>
      <c r="L26" s="60"/>
      <c r="M26" s="60"/>
      <c r="N26" s="60"/>
      <c r="O26" s="60"/>
      <c r="P26" s="60"/>
      <c r="Q26" s="43">
        <f t="shared" si="3"/>
        <v>38</v>
      </c>
      <c r="R26" s="44">
        <f t="shared" si="1"/>
        <v>0.69090909090909092</v>
      </c>
      <c r="S26" s="58" t="s">
        <v>112</v>
      </c>
    </row>
    <row r="27" spans="1:19" x14ac:dyDescent="0.3">
      <c r="A27" s="55">
        <v>10</v>
      </c>
      <c r="B27" s="53"/>
      <c r="C27" s="53"/>
      <c r="D27" s="53"/>
      <c r="E27" s="54"/>
      <c r="F27" s="57">
        <v>60070</v>
      </c>
      <c r="G27" s="60">
        <v>9</v>
      </c>
      <c r="H27" s="60">
        <v>1</v>
      </c>
      <c r="I27" s="60">
        <v>28</v>
      </c>
      <c r="J27" s="60"/>
      <c r="K27" s="60"/>
      <c r="L27" s="60"/>
      <c r="M27" s="60"/>
      <c r="N27" s="60"/>
      <c r="O27" s="60"/>
      <c r="P27" s="60"/>
      <c r="Q27" s="43">
        <f t="shared" si="3"/>
        <v>38</v>
      </c>
      <c r="R27" s="44">
        <f t="shared" si="1"/>
        <v>0.69090909090909092</v>
      </c>
      <c r="S27" s="58" t="s">
        <v>114</v>
      </c>
    </row>
    <row r="28" spans="1:19" x14ac:dyDescent="0.3">
      <c r="A28" s="55">
        <v>11</v>
      </c>
      <c r="B28" s="53"/>
      <c r="C28" s="53"/>
      <c r="D28" s="53"/>
      <c r="E28" s="47"/>
      <c r="F28" s="57">
        <v>60021</v>
      </c>
      <c r="G28" s="60">
        <v>7</v>
      </c>
      <c r="H28" s="60">
        <v>3</v>
      </c>
      <c r="I28" s="60">
        <v>28</v>
      </c>
      <c r="J28" s="60"/>
      <c r="K28" s="60"/>
      <c r="L28" s="60"/>
      <c r="M28" s="60"/>
      <c r="N28" s="60"/>
      <c r="O28" s="60"/>
      <c r="P28" s="60"/>
      <c r="Q28" s="43">
        <f t="shared" si="3"/>
        <v>38</v>
      </c>
      <c r="R28" s="44">
        <f t="shared" si="1"/>
        <v>0.69090909090909092</v>
      </c>
      <c r="S28" s="58" t="s">
        <v>114</v>
      </c>
    </row>
    <row r="29" spans="1:19" x14ac:dyDescent="0.3">
      <c r="A29" s="55">
        <v>12</v>
      </c>
      <c r="B29" s="53"/>
      <c r="C29" s="53"/>
      <c r="D29" s="53"/>
      <c r="E29" s="54"/>
      <c r="F29" s="57">
        <v>60073</v>
      </c>
      <c r="G29" s="60">
        <v>8</v>
      </c>
      <c r="H29" s="60">
        <v>1</v>
      </c>
      <c r="I29" s="60">
        <v>29</v>
      </c>
      <c r="J29" s="60"/>
      <c r="K29" s="60"/>
      <c r="L29" s="60"/>
      <c r="M29" s="60"/>
      <c r="N29" s="60"/>
      <c r="O29" s="60"/>
      <c r="P29" s="60"/>
      <c r="Q29" s="43">
        <f t="shared" si="3"/>
        <v>38</v>
      </c>
      <c r="R29" s="44">
        <f t="shared" si="1"/>
        <v>0.69090909090909092</v>
      </c>
      <c r="S29" s="58" t="s">
        <v>114</v>
      </c>
    </row>
    <row r="30" spans="1:19" x14ac:dyDescent="0.3">
      <c r="A30" s="55">
        <v>13</v>
      </c>
      <c r="B30" s="53"/>
      <c r="C30" s="53"/>
      <c r="D30" s="53"/>
      <c r="E30" s="54"/>
      <c r="F30" s="57">
        <v>60082</v>
      </c>
      <c r="G30" s="60">
        <v>8</v>
      </c>
      <c r="H30" s="60">
        <v>2</v>
      </c>
      <c r="I30" s="60">
        <v>28</v>
      </c>
      <c r="J30" s="60"/>
      <c r="K30" s="60"/>
      <c r="L30" s="60"/>
      <c r="M30" s="60"/>
      <c r="N30" s="60"/>
      <c r="O30" s="60"/>
      <c r="P30" s="60"/>
      <c r="Q30" s="43">
        <f t="shared" si="3"/>
        <v>38</v>
      </c>
      <c r="R30" s="44">
        <f t="shared" si="1"/>
        <v>0.69090909090909092</v>
      </c>
      <c r="S30" s="58" t="s">
        <v>114</v>
      </c>
    </row>
    <row r="31" spans="1:19" x14ac:dyDescent="0.3">
      <c r="A31" s="55">
        <v>14</v>
      </c>
      <c r="B31" s="53"/>
      <c r="C31" s="53"/>
      <c r="D31" s="53"/>
      <c r="E31" s="54"/>
      <c r="F31" s="57">
        <v>60069</v>
      </c>
      <c r="G31" s="60">
        <v>5</v>
      </c>
      <c r="H31" s="60">
        <v>4</v>
      </c>
      <c r="I31" s="60">
        <v>28</v>
      </c>
      <c r="J31" s="60"/>
      <c r="K31" s="60"/>
      <c r="L31" s="60"/>
      <c r="M31" s="60"/>
      <c r="N31" s="60"/>
      <c r="O31" s="60"/>
      <c r="P31" s="60"/>
      <c r="Q31" s="43">
        <f t="shared" si="3"/>
        <v>37</v>
      </c>
      <c r="R31" s="44">
        <f t="shared" si="1"/>
        <v>0.67272727272727273</v>
      </c>
      <c r="S31" s="58" t="s">
        <v>114</v>
      </c>
    </row>
    <row r="32" spans="1:19" x14ac:dyDescent="0.3">
      <c r="A32" s="55">
        <v>15</v>
      </c>
      <c r="B32" s="53"/>
      <c r="C32" s="53"/>
      <c r="D32" s="53"/>
      <c r="E32" s="47"/>
      <c r="F32" s="57">
        <v>60015</v>
      </c>
      <c r="G32" s="60">
        <v>6</v>
      </c>
      <c r="H32" s="60">
        <v>3</v>
      </c>
      <c r="I32" s="60">
        <v>28</v>
      </c>
      <c r="J32" s="60"/>
      <c r="K32" s="60"/>
      <c r="L32" s="60"/>
      <c r="M32" s="60"/>
      <c r="N32" s="60"/>
      <c r="O32" s="60"/>
      <c r="P32" s="60"/>
      <c r="Q32" s="43">
        <f t="shared" si="3"/>
        <v>37</v>
      </c>
      <c r="R32" s="44">
        <f t="shared" si="1"/>
        <v>0.67272727272727273</v>
      </c>
      <c r="S32" s="58" t="s">
        <v>114</v>
      </c>
    </row>
    <row r="33" spans="1:19" x14ac:dyDescent="0.3">
      <c r="A33" s="55">
        <v>16</v>
      </c>
      <c r="B33" s="53"/>
      <c r="C33" s="53"/>
      <c r="D33" s="53"/>
      <c r="E33" s="47"/>
      <c r="F33" s="57">
        <v>60016</v>
      </c>
      <c r="G33" s="60">
        <v>6</v>
      </c>
      <c r="H33" s="60">
        <v>3</v>
      </c>
      <c r="I33" s="60">
        <v>28</v>
      </c>
      <c r="J33" s="60"/>
      <c r="K33" s="60"/>
      <c r="L33" s="60"/>
      <c r="M33" s="60"/>
      <c r="N33" s="60"/>
      <c r="O33" s="60"/>
      <c r="P33" s="60"/>
      <c r="Q33" s="43">
        <f t="shared" si="3"/>
        <v>37</v>
      </c>
      <c r="R33" s="44">
        <f t="shared" si="1"/>
        <v>0.67272727272727273</v>
      </c>
      <c r="S33" s="58" t="s">
        <v>114</v>
      </c>
    </row>
    <row r="34" spans="1:19" x14ac:dyDescent="0.3">
      <c r="A34" s="55">
        <v>17</v>
      </c>
      <c r="B34" s="53"/>
      <c r="C34" s="53"/>
      <c r="D34" s="53"/>
      <c r="E34" s="54"/>
      <c r="F34" s="57">
        <v>60030</v>
      </c>
      <c r="G34" s="60">
        <v>5</v>
      </c>
      <c r="H34" s="60">
        <v>3</v>
      </c>
      <c r="I34" s="60">
        <v>28</v>
      </c>
      <c r="J34" s="60"/>
      <c r="K34" s="60"/>
      <c r="L34" s="60"/>
      <c r="M34" s="60"/>
      <c r="N34" s="60"/>
      <c r="O34" s="60"/>
      <c r="P34" s="60"/>
      <c r="Q34" s="43">
        <f t="shared" si="3"/>
        <v>36</v>
      </c>
      <c r="R34" s="44">
        <f t="shared" si="1"/>
        <v>0.65454545454545454</v>
      </c>
      <c r="S34" s="58" t="s">
        <v>114</v>
      </c>
    </row>
    <row r="35" spans="1:19" x14ac:dyDescent="0.3">
      <c r="A35" s="55">
        <v>18</v>
      </c>
      <c r="B35" s="53"/>
      <c r="C35" s="53"/>
      <c r="D35" s="53"/>
      <c r="E35" s="54"/>
      <c r="F35" s="57">
        <v>60063</v>
      </c>
      <c r="G35" s="60">
        <v>8</v>
      </c>
      <c r="H35" s="60">
        <v>3</v>
      </c>
      <c r="I35" s="60">
        <v>25</v>
      </c>
      <c r="J35" s="60"/>
      <c r="K35" s="60"/>
      <c r="L35" s="60"/>
      <c r="M35" s="60"/>
      <c r="N35" s="60"/>
      <c r="O35" s="60"/>
      <c r="P35" s="60"/>
      <c r="Q35" s="43">
        <f t="shared" si="3"/>
        <v>36</v>
      </c>
      <c r="R35" s="44">
        <f t="shared" si="1"/>
        <v>0.65454545454545454</v>
      </c>
      <c r="S35" s="58" t="s">
        <v>114</v>
      </c>
    </row>
    <row r="36" spans="1:19" x14ac:dyDescent="0.3">
      <c r="A36" s="55">
        <v>19</v>
      </c>
      <c r="B36" s="53"/>
      <c r="C36" s="53"/>
      <c r="D36" s="53"/>
      <c r="E36" s="54"/>
      <c r="F36" s="57">
        <v>60066</v>
      </c>
      <c r="G36" s="60">
        <v>8</v>
      </c>
      <c r="H36" s="60">
        <v>3</v>
      </c>
      <c r="I36" s="60">
        <v>25</v>
      </c>
      <c r="J36" s="60"/>
      <c r="K36" s="60"/>
      <c r="L36" s="60"/>
      <c r="M36" s="60"/>
      <c r="N36" s="60"/>
      <c r="O36" s="60"/>
      <c r="P36" s="60"/>
      <c r="Q36" s="43">
        <f t="shared" si="3"/>
        <v>36</v>
      </c>
      <c r="R36" s="44">
        <f t="shared" si="1"/>
        <v>0.65454545454545454</v>
      </c>
      <c r="S36" s="58" t="s">
        <v>114</v>
      </c>
    </row>
    <row r="37" spans="1:19" x14ac:dyDescent="0.3">
      <c r="A37" s="55">
        <v>20</v>
      </c>
      <c r="B37" s="53"/>
      <c r="C37" s="53"/>
      <c r="D37" s="53"/>
      <c r="E37" s="54"/>
      <c r="F37" s="57">
        <v>60048</v>
      </c>
      <c r="G37" s="60">
        <v>6</v>
      </c>
      <c r="H37" s="60">
        <v>5</v>
      </c>
      <c r="I37" s="60">
        <v>25</v>
      </c>
      <c r="J37" s="60"/>
      <c r="K37" s="60"/>
      <c r="L37" s="60"/>
      <c r="M37" s="60"/>
      <c r="N37" s="60"/>
      <c r="O37" s="60"/>
      <c r="P37" s="60"/>
      <c r="Q37" s="43">
        <f t="shared" si="3"/>
        <v>36</v>
      </c>
      <c r="R37" s="44">
        <f t="shared" si="1"/>
        <v>0.65454545454545454</v>
      </c>
      <c r="S37" s="58" t="s">
        <v>114</v>
      </c>
    </row>
    <row r="38" spans="1:19" x14ac:dyDescent="0.3">
      <c r="A38" s="55">
        <v>21</v>
      </c>
      <c r="B38" s="53"/>
      <c r="C38" s="53"/>
      <c r="D38" s="53"/>
      <c r="E38" s="54"/>
      <c r="F38" s="57">
        <v>60052</v>
      </c>
      <c r="G38" s="60">
        <v>4</v>
      </c>
      <c r="H38" s="60">
        <v>3</v>
      </c>
      <c r="I38" s="60">
        <v>28</v>
      </c>
      <c r="J38" s="60"/>
      <c r="K38" s="60"/>
      <c r="L38" s="60"/>
      <c r="M38" s="60"/>
      <c r="N38" s="60"/>
      <c r="O38" s="60"/>
      <c r="P38" s="60"/>
      <c r="Q38" s="43">
        <f t="shared" si="2"/>
        <v>35</v>
      </c>
      <c r="R38" s="44">
        <f t="shared" si="1"/>
        <v>0.63636363636363635</v>
      </c>
      <c r="S38" s="58" t="s">
        <v>114</v>
      </c>
    </row>
    <row r="39" spans="1:19" x14ac:dyDescent="0.3">
      <c r="A39" s="55">
        <v>22</v>
      </c>
      <c r="B39" s="53"/>
      <c r="C39" s="53"/>
      <c r="D39" s="53"/>
      <c r="E39" s="54"/>
      <c r="F39" s="57">
        <v>60076</v>
      </c>
      <c r="G39" s="60">
        <v>9</v>
      </c>
      <c r="H39" s="60">
        <v>4</v>
      </c>
      <c r="I39" s="60">
        <v>20</v>
      </c>
      <c r="J39" s="60"/>
      <c r="K39" s="60"/>
      <c r="L39" s="60"/>
      <c r="M39" s="60"/>
      <c r="N39" s="60"/>
      <c r="O39" s="60"/>
      <c r="P39" s="60"/>
      <c r="Q39" s="43">
        <f t="shared" si="2"/>
        <v>33</v>
      </c>
      <c r="R39" s="44">
        <f t="shared" si="1"/>
        <v>0.6</v>
      </c>
      <c r="S39" s="58" t="s">
        <v>114</v>
      </c>
    </row>
    <row r="40" spans="1:19" x14ac:dyDescent="0.3">
      <c r="A40" s="55">
        <v>23</v>
      </c>
      <c r="B40" s="53"/>
      <c r="C40" s="53"/>
      <c r="D40" s="53"/>
      <c r="E40" s="54"/>
      <c r="F40" s="57">
        <v>60065</v>
      </c>
      <c r="G40" s="60">
        <v>9</v>
      </c>
      <c r="H40" s="60">
        <v>3</v>
      </c>
      <c r="I40" s="60">
        <v>20</v>
      </c>
      <c r="J40" s="60"/>
      <c r="K40" s="60"/>
      <c r="L40" s="60"/>
      <c r="M40" s="60"/>
      <c r="N40" s="60"/>
      <c r="O40" s="60"/>
      <c r="P40" s="60"/>
      <c r="Q40" s="43">
        <f t="shared" ref="Q40:Q47" si="4">SUM(G40:P40)</f>
        <v>32</v>
      </c>
      <c r="R40" s="44">
        <f t="shared" si="1"/>
        <v>0.58181818181818179</v>
      </c>
      <c r="S40" s="58" t="s">
        <v>114</v>
      </c>
    </row>
    <row r="41" spans="1:19" x14ac:dyDescent="0.3">
      <c r="A41" s="55">
        <v>24</v>
      </c>
      <c r="B41" s="53"/>
      <c r="C41" s="53"/>
      <c r="D41" s="53"/>
      <c r="E41" s="47"/>
      <c r="F41" s="57">
        <v>60012</v>
      </c>
      <c r="G41" s="60">
        <v>8</v>
      </c>
      <c r="H41" s="60">
        <v>4</v>
      </c>
      <c r="I41" s="60">
        <v>20</v>
      </c>
      <c r="J41" s="60"/>
      <c r="K41" s="60"/>
      <c r="L41" s="60"/>
      <c r="M41" s="60"/>
      <c r="N41" s="60"/>
      <c r="O41" s="60"/>
      <c r="P41" s="60"/>
      <c r="Q41" s="43">
        <f t="shared" si="4"/>
        <v>32</v>
      </c>
      <c r="R41" s="44">
        <f t="shared" si="1"/>
        <v>0.58181818181818179</v>
      </c>
      <c r="S41" s="58" t="s">
        <v>114</v>
      </c>
    </row>
    <row r="42" spans="1:19" x14ac:dyDescent="0.3">
      <c r="A42" s="55">
        <v>25</v>
      </c>
      <c r="B42" s="53"/>
      <c r="C42" s="53"/>
      <c r="D42" s="53"/>
      <c r="E42" s="54"/>
      <c r="F42" s="57">
        <v>60042</v>
      </c>
      <c r="G42" s="60">
        <v>8</v>
      </c>
      <c r="H42" s="60">
        <v>4</v>
      </c>
      <c r="I42" s="60">
        <v>20</v>
      </c>
      <c r="J42" s="60"/>
      <c r="K42" s="60"/>
      <c r="L42" s="60"/>
      <c r="M42" s="60"/>
      <c r="N42" s="60"/>
      <c r="O42" s="60"/>
      <c r="P42" s="60"/>
      <c r="Q42" s="43">
        <f t="shared" si="4"/>
        <v>32</v>
      </c>
      <c r="R42" s="44">
        <f t="shared" si="1"/>
        <v>0.58181818181818179</v>
      </c>
      <c r="S42" s="58" t="s">
        <v>114</v>
      </c>
    </row>
    <row r="43" spans="1:19" x14ac:dyDescent="0.3">
      <c r="A43" s="55">
        <v>26</v>
      </c>
      <c r="B43" s="53"/>
      <c r="C43" s="53"/>
      <c r="D43" s="53"/>
      <c r="E43" s="54"/>
      <c r="F43" s="57">
        <v>60080</v>
      </c>
      <c r="G43" s="60">
        <v>9</v>
      </c>
      <c r="H43" s="60">
        <v>3</v>
      </c>
      <c r="I43" s="60">
        <v>20</v>
      </c>
      <c r="J43" s="60"/>
      <c r="K43" s="60"/>
      <c r="L43" s="60"/>
      <c r="M43" s="60"/>
      <c r="N43" s="60"/>
      <c r="O43" s="60"/>
      <c r="P43" s="60"/>
      <c r="Q43" s="43">
        <f t="shared" si="4"/>
        <v>32</v>
      </c>
      <c r="R43" s="44">
        <f t="shared" si="1"/>
        <v>0.58181818181818179</v>
      </c>
      <c r="S43" s="58" t="s">
        <v>114</v>
      </c>
    </row>
    <row r="44" spans="1:19" x14ac:dyDescent="0.3">
      <c r="A44" s="55">
        <v>27</v>
      </c>
      <c r="B44" s="53"/>
      <c r="C44" s="53"/>
      <c r="D44" s="53"/>
      <c r="E44" s="54"/>
      <c r="F44" s="57">
        <v>60054</v>
      </c>
      <c r="G44" s="60">
        <v>8</v>
      </c>
      <c r="H44" s="60">
        <v>4</v>
      </c>
      <c r="I44" s="60">
        <v>20</v>
      </c>
      <c r="J44" s="60"/>
      <c r="K44" s="60"/>
      <c r="L44" s="60"/>
      <c r="M44" s="60"/>
      <c r="N44" s="60"/>
      <c r="O44" s="60"/>
      <c r="P44" s="60"/>
      <c r="Q44" s="43">
        <f t="shared" si="4"/>
        <v>32</v>
      </c>
      <c r="R44" s="44">
        <f t="shared" si="1"/>
        <v>0.58181818181818179</v>
      </c>
      <c r="S44" s="58" t="s">
        <v>114</v>
      </c>
    </row>
    <row r="45" spans="1:19" x14ac:dyDescent="0.3">
      <c r="A45" s="55">
        <v>28</v>
      </c>
      <c r="B45" s="53"/>
      <c r="C45" s="53"/>
      <c r="D45" s="53"/>
      <c r="E45" s="47"/>
      <c r="F45" s="57">
        <v>60017</v>
      </c>
      <c r="G45" s="60">
        <v>9</v>
      </c>
      <c r="H45" s="60">
        <v>0</v>
      </c>
      <c r="I45" s="60">
        <v>22</v>
      </c>
      <c r="J45" s="60"/>
      <c r="K45" s="60"/>
      <c r="L45" s="60"/>
      <c r="M45" s="60"/>
      <c r="N45" s="60"/>
      <c r="O45" s="60"/>
      <c r="P45" s="60"/>
      <c r="Q45" s="43">
        <f t="shared" si="4"/>
        <v>31</v>
      </c>
      <c r="R45" s="44">
        <f t="shared" si="1"/>
        <v>0.5636363636363636</v>
      </c>
      <c r="S45" s="58" t="s">
        <v>114</v>
      </c>
    </row>
    <row r="46" spans="1:19" x14ac:dyDescent="0.3">
      <c r="A46" s="55">
        <v>29</v>
      </c>
      <c r="B46" s="53"/>
      <c r="C46" s="53"/>
      <c r="D46" s="53"/>
      <c r="E46" s="54"/>
      <c r="F46" s="57">
        <v>60047</v>
      </c>
      <c r="G46" s="60">
        <v>8</v>
      </c>
      <c r="H46" s="60">
        <v>3</v>
      </c>
      <c r="I46" s="60">
        <v>20</v>
      </c>
      <c r="J46" s="60"/>
      <c r="K46" s="60"/>
      <c r="L46" s="60"/>
      <c r="M46" s="60"/>
      <c r="N46" s="60"/>
      <c r="O46" s="60"/>
      <c r="P46" s="60"/>
      <c r="Q46" s="43">
        <f t="shared" si="4"/>
        <v>31</v>
      </c>
      <c r="R46" s="44">
        <f t="shared" si="1"/>
        <v>0.5636363636363636</v>
      </c>
      <c r="S46" s="58" t="s">
        <v>114</v>
      </c>
    </row>
    <row r="47" spans="1:19" x14ac:dyDescent="0.3">
      <c r="A47" s="55">
        <v>30</v>
      </c>
      <c r="B47" s="53"/>
      <c r="C47" s="53"/>
      <c r="D47" s="53"/>
      <c r="E47" s="47"/>
      <c r="F47" s="57">
        <v>60026</v>
      </c>
      <c r="G47" s="60">
        <v>7</v>
      </c>
      <c r="H47" s="60">
        <v>4</v>
      </c>
      <c r="I47" s="60">
        <v>20</v>
      </c>
      <c r="J47" s="60"/>
      <c r="K47" s="60"/>
      <c r="L47" s="60"/>
      <c r="M47" s="60"/>
      <c r="N47" s="60"/>
      <c r="O47" s="60"/>
      <c r="P47" s="60"/>
      <c r="Q47" s="43">
        <f t="shared" si="4"/>
        <v>31</v>
      </c>
      <c r="R47" s="44">
        <f t="shared" si="1"/>
        <v>0.5636363636363636</v>
      </c>
      <c r="S47" s="58" t="s">
        <v>114</v>
      </c>
    </row>
    <row r="48" spans="1:19" x14ac:dyDescent="0.3">
      <c r="A48" s="55">
        <v>31</v>
      </c>
      <c r="B48" s="53"/>
      <c r="C48" s="53"/>
      <c r="D48" s="53"/>
      <c r="E48" s="54"/>
      <c r="F48" s="57">
        <v>60035</v>
      </c>
      <c r="G48" s="60">
        <v>6</v>
      </c>
      <c r="H48" s="60">
        <v>4</v>
      </c>
      <c r="I48" s="60">
        <v>20</v>
      </c>
      <c r="J48" s="60"/>
      <c r="K48" s="60"/>
      <c r="L48" s="60"/>
      <c r="M48" s="60"/>
      <c r="N48" s="60"/>
      <c r="O48" s="60"/>
      <c r="P48" s="60"/>
      <c r="Q48" s="43">
        <f t="shared" si="2"/>
        <v>30</v>
      </c>
      <c r="R48" s="44">
        <f t="shared" si="1"/>
        <v>0.54545454545454541</v>
      </c>
      <c r="S48" s="58" t="s">
        <v>114</v>
      </c>
    </row>
    <row r="49" spans="1:19" x14ac:dyDescent="0.3">
      <c r="A49" s="55">
        <v>32</v>
      </c>
      <c r="B49" s="53"/>
      <c r="C49" s="53"/>
      <c r="D49" s="53"/>
      <c r="E49" s="54"/>
      <c r="F49" s="57">
        <v>60079</v>
      </c>
      <c r="G49" s="60">
        <v>7</v>
      </c>
      <c r="H49" s="60">
        <v>2</v>
      </c>
      <c r="I49" s="60">
        <v>20</v>
      </c>
      <c r="J49" s="60"/>
      <c r="K49" s="60"/>
      <c r="L49" s="60"/>
      <c r="M49" s="60"/>
      <c r="N49" s="60"/>
      <c r="O49" s="60"/>
      <c r="P49" s="60"/>
      <c r="Q49" s="43">
        <f t="shared" si="2"/>
        <v>29</v>
      </c>
      <c r="R49" s="44">
        <f t="shared" si="1"/>
        <v>0.52727272727272723</v>
      </c>
      <c r="S49" s="58" t="s">
        <v>114</v>
      </c>
    </row>
    <row r="50" spans="1:19" x14ac:dyDescent="0.3">
      <c r="A50" s="55">
        <v>33</v>
      </c>
      <c r="B50" s="53"/>
      <c r="C50" s="53"/>
      <c r="D50" s="53"/>
      <c r="E50" s="54"/>
      <c r="F50" s="57">
        <v>60033</v>
      </c>
      <c r="G50" s="60">
        <v>7</v>
      </c>
      <c r="H50" s="60">
        <v>3</v>
      </c>
      <c r="I50" s="60">
        <v>18</v>
      </c>
      <c r="J50" s="60"/>
      <c r="K50" s="60"/>
      <c r="L50" s="60"/>
      <c r="M50" s="60"/>
      <c r="N50" s="60"/>
      <c r="O50" s="60"/>
      <c r="P50" s="60"/>
      <c r="Q50" s="43">
        <f t="shared" si="2"/>
        <v>28</v>
      </c>
      <c r="R50" s="44">
        <f t="shared" ref="R50:R54" si="5">Q50/$E$14</f>
        <v>0.50909090909090904</v>
      </c>
      <c r="S50" s="58" t="s">
        <v>114</v>
      </c>
    </row>
    <row r="51" spans="1:19" x14ac:dyDescent="0.3">
      <c r="A51" s="55">
        <v>34</v>
      </c>
      <c r="B51" s="53"/>
      <c r="C51" s="53"/>
      <c r="D51" s="53"/>
      <c r="E51" s="54"/>
      <c r="F51" s="57">
        <v>60055</v>
      </c>
      <c r="G51" s="60">
        <v>7</v>
      </c>
      <c r="H51" s="60">
        <v>2</v>
      </c>
      <c r="I51" s="60">
        <v>18</v>
      </c>
      <c r="J51" s="60"/>
      <c r="K51" s="60"/>
      <c r="L51" s="60"/>
      <c r="M51" s="60"/>
      <c r="N51" s="60"/>
      <c r="O51" s="60"/>
      <c r="P51" s="60"/>
      <c r="Q51" s="43">
        <f>SUM(G51:P51)</f>
        <v>27</v>
      </c>
      <c r="R51" s="44">
        <f t="shared" si="5"/>
        <v>0.49090909090909091</v>
      </c>
      <c r="S51" s="58" t="s">
        <v>114</v>
      </c>
    </row>
    <row r="52" spans="1:19" x14ac:dyDescent="0.3">
      <c r="A52" s="55">
        <v>35</v>
      </c>
      <c r="B52" s="53"/>
      <c r="C52" s="53"/>
      <c r="D52" s="53"/>
      <c r="E52" s="47"/>
      <c r="F52" s="57">
        <v>60023</v>
      </c>
      <c r="G52" s="60">
        <v>5</v>
      </c>
      <c r="H52" s="60">
        <v>2</v>
      </c>
      <c r="I52" s="60">
        <v>20</v>
      </c>
      <c r="J52" s="60"/>
      <c r="K52" s="60"/>
      <c r="L52" s="60"/>
      <c r="M52" s="60"/>
      <c r="N52" s="60"/>
      <c r="O52" s="60"/>
      <c r="P52" s="60"/>
      <c r="Q52" s="43">
        <f>SUM(G52:P52)</f>
        <v>27</v>
      </c>
      <c r="R52" s="44">
        <f t="shared" si="5"/>
        <v>0.49090909090909091</v>
      </c>
      <c r="S52" s="58" t="s">
        <v>114</v>
      </c>
    </row>
    <row r="53" spans="1:19" x14ac:dyDescent="0.3">
      <c r="A53" s="55">
        <v>36</v>
      </c>
      <c r="B53" s="53"/>
      <c r="C53" s="53"/>
      <c r="D53" s="53"/>
      <c r="E53" s="54"/>
      <c r="F53" s="57">
        <v>60058</v>
      </c>
      <c r="G53" s="60">
        <v>5</v>
      </c>
      <c r="H53" s="60">
        <v>1</v>
      </c>
      <c r="I53" s="60">
        <v>20</v>
      </c>
      <c r="J53" s="60"/>
      <c r="K53" s="60"/>
      <c r="L53" s="60"/>
      <c r="M53" s="60"/>
      <c r="N53" s="60"/>
      <c r="O53" s="60"/>
      <c r="P53" s="60"/>
      <c r="Q53" s="43">
        <f t="shared" si="2"/>
        <v>26</v>
      </c>
      <c r="R53" s="44">
        <f t="shared" si="5"/>
        <v>0.47272727272727272</v>
      </c>
      <c r="S53" s="58" t="s">
        <v>114</v>
      </c>
    </row>
    <row r="54" spans="1:19" x14ac:dyDescent="0.3">
      <c r="A54" s="55">
        <v>37</v>
      </c>
      <c r="B54" s="53"/>
      <c r="C54" s="53"/>
      <c r="D54" s="53"/>
      <c r="E54" s="54"/>
      <c r="F54" s="57">
        <v>60074</v>
      </c>
      <c r="G54" s="60">
        <v>7</v>
      </c>
      <c r="H54" s="60">
        <v>1</v>
      </c>
      <c r="I54" s="60">
        <v>15</v>
      </c>
      <c r="J54" s="60"/>
      <c r="K54" s="60"/>
      <c r="L54" s="60"/>
      <c r="M54" s="60"/>
      <c r="N54" s="60"/>
      <c r="O54" s="60"/>
      <c r="P54" s="60"/>
      <c r="Q54" s="43">
        <f t="shared" si="2"/>
        <v>23</v>
      </c>
      <c r="R54" s="44">
        <f t="shared" si="5"/>
        <v>0.41818181818181815</v>
      </c>
      <c r="S54" s="58" t="s">
        <v>114</v>
      </c>
    </row>
    <row r="55" spans="1:19" ht="19.95" customHeight="1" x14ac:dyDescent="0.3">
      <c r="Q55" s="26"/>
      <c r="R55" s="26"/>
      <c r="S55" s="4"/>
    </row>
    <row r="56" spans="1:19" ht="20.25" customHeight="1" x14ac:dyDescent="0.3">
      <c r="A56" s="25"/>
      <c r="B56" s="25"/>
      <c r="C56" s="25"/>
      <c r="D56" s="6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9" ht="15.6" x14ac:dyDescent="0.3">
      <c r="A57" s="1" t="s">
        <v>366</v>
      </c>
      <c r="B57"/>
      <c r="C57" s="38"/>
      <c r="D57" s="86" t="s">
        <v>374</v>
      </c>
      <c r="E57" s="86"/>
      <c r="F57" s="40"/>
      <c r="H57" s="37"/>
      <c r="I57" s="37"/>
      <c r="J57" s="37"/>
      <c r="K57" s="37"/>
      <c r="L57" s="37"/>
      <c r="M57" s="37"/>
      <c r="N57" s="37"/>
      <c r="O57" s="37"/>
      <c r="P57" s="37"/>
      <c r="Q57" s="28"/>
      <c r="R57" s="28"/>
    </row>
    <row r="58" spans="1:19" ht="19.95" customHeight="1" x14ac:dyDescent="0.3">
      <c r="A58" s="2"/>
      <c r="B58" s="2"/>
      <c r="C58" s="39" t="s">
        <v>367</v>
      </c>
      <c r="D58" s="79" t="s">
        <v>359</v>
      </c>
      <c r="E58" s="79"/>
      <c r="F58" s="79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28"/>
    </row>
    <row r="59" spans="1:19" ht="19.95" customHeight="1" x14ac:dyDescent="0.3">
      <c r="A59" s="1" t="s">
        <v>368</v>
      </c>
      <c r="B59"/>
      <c r="C59" s="38"/>
      <c r="D59" s="86" t="s">
        <v>375</v>
      </c>
      <c r="E59" s="86"/>
      <c r="F59" s="41"/>
      <c r="H59" s="37"/>
      <c r="I59" s="37"/>
      <c r="J59" s="37"/>
      <c r="K59" s="37"/>
      <c r="L59" s="37"/>
      <c r="M59" s="37"/>
      <c r="N59" s="37"/>
      <c r="O59" s="37"/>
      <c r="P59" s="37"/>
      <c r="Q59" s="28"/>
      <c r="R59" s="28"/>
    </row>
    <row r="60" spans="1:19" ht="19.95" customHeight="1" x14ac:dyDescent="0.3">
      <c r="A60"/>
      <c r="B60"/>
      <c r="C60" s="39" t="s">
        <v>367</v>
      </c>
      <c r="D60" s="79" t="s">
        <v>359</v>
      </c>
      <c r="E60" s="79"/>
      <c r="F60" s="7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9" ht="19.95" customHeight="1" x14ac:dyDescent="0.3"/>
  </sheetData>
  <autoFilter ref="A17:S17">
    <sortState ref="A18:X94">
      <sortCondition descending="1" ref="S17"/>
    </sortState>
  </autoFilter>
  <sortState ref="B51:Q52">
    <sortCondition ref="B51:B52"/>
  </sortState>
  <mergeCells count="19">
    <mergeCell ref="J7:S7"/>
    <mergeCell ref="A1:S1"/>
    <mergeCell ref="A3:S3"/>
    <mergeCell ref="A5:I5"/>
    <mergeCell ref="J5:S5"/>
    <mergeCell ref="J6:S6"/>
    <mergeCell ref="D60:F60"/>
    <mergeCell ref="J8:S8"/>
    <mergeCell ref="A10:D10"/>
    <mergeCell ref="E10:G10"/>
    <mergeCell ref="A12:D12"/>
    <mergeCell ref="E12:G12"/>
    <mergeCell ref="A14:D14"/>
    <mergeCell ref="E14:G14"/>
    <mergeCell ref="G16:P16"/>
    <mergeCell ref="D57:E57"/>
    <mergeCell ref="D58:F58"/>
    <mergeCell ref="H58:Q58"/>
    <mergeCell ref="D59:E59"/>
  </mergeCells>
  <conditionalFormatting sqref="J5">
    <cfRule type="containsBlanks" dxfId="11" priority="2">
      <formula>LEN(TRIM(J5))=0</formula>
    </cfRule>
  </conditionalFormatting>
  <conditionalFormatting sqref="J7">
    <cfRule type="containsBlanks" dxfId="1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180" verticalDpi="180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3"/>
  <sheetViews>
    <sheetView view="pageBreakPreview" topLeftCell="A6" zoomScaleSheetLayoutView="100" workbookViewId="0">
      <selection activeCell="B18" sqref="B18:E56"/>
    </sheetView>
  </sheetViews>
  <sheetFormatPr defaultColWidth="9.109375" defaultRowHeight="14.4" x14ac:dyDescent="0.3"/>
  <cols>
    <col min="1" max="1" width="7.109375" style="26" customWidth="1"/>
    <col min="2" max="4" width="18.88671875" style="11" customWidth="1"/>
    <col min="5" max="5" width="8.44140625" style="6" customWidth="1"/>
    <col min="6" max="6" width="14.5546875" style="6" customWidth="1"/>
    <col min="7" max="16" width="5.33203125" style="11" customWidth="1"/>
  </cols>
  <sheetData>
    <row r="1" spans="1:19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.6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.6" x14ac:dyDescent="0.3">
      <c r="A3" s="88" t="s">
        <v>371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5.6" x14ac:dyDescent="0.3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9" ht="18" x14ac:dyDescent="0.3">
      <c r="A5" s="65" t="s">
        <v>372</v>
      </c>
      <c r="B5" s="65"/>
      <c r="C5" s="65"/>
      <c r="D5" s="65"/>
      <c r="E5" s="65"/>
      <c r="F5" s="65"/>
      <c r="G5" s="65"/>
      <c r="H5" s="65"/>
      <c r="I5" s="65"/>
      <c r="J5" s="87" t="s">
        <v>373</v>
      </c>
      <c r="K5" s="87"/>
      <c r="L5" s="87"/>
      <c r="M5" s="87"/>
      <c r="N5" s="87"/>
      <c r="O5" s="87"/>
      <c r="P5" s="87"/>
      <c r="Q5" s="87"/>
      <c r="R5" s="87"/>
      <c r="S5" s="87"/>
    </row>
    <row r="6" spans="1:19" x14ac:dyDescent="0.3">
      <c r="J6" s="67" t="s">
        <v>5</v>
      </c>
      <c r="K6" s="67"/>
      <c r="L6" s="67"/>
      <c r="M6" s="67"/>
      <c r="N6" s="67"/>
      <c r="O6" s="67"/>
      <c r="P6" s="67"/>
      <c r="Q6" s="67"/>
      <c r="R6" s="67"/>
      <c r="S6" s="67"/>
    </row>
    <row r="7" spans="1:19" ht="17.399999999999999" x14ac:dyDescent="0.3">
      <c r="J7" s="87" t="s">
        <v>361</v>
      </c>
      <c r="K7" s="87"/>
      <c r="L7" s="87"/>
      <c r="M7" s="87"/>
      <c r="N7" s="87"/>
      <c r="O7" s="87"/>
      <c r="P7" s="87"/>
      <c r="Q7" s="87"/>
      <c r="R7" s="87"/>
      <c r="S7" s="87"/>
    </row>
    <row r="8" spans="1:19" x14ac:dyDescent="0.3">
      <c r="J8" s="67" t="s">
        <v>143</v>
      </c>
      <c r="K8" s="67"/>
      <c r="L8" s="67"/>
      <c r="M8" s="67"/>
      <c r="N8" s="67"/>
      <c r="O8" s="67"/>
      <c r="P8" s="67"/>
      <c r="Q8" s="67"/>
      <c r="R8" s="67"/>
      <c r="S8" s="67"/>
    </row>
    <row r="10" spans="1:19" ht="15.6" x14ac:dyDescent="0.3">
      <c r="A10" s="68" t="s">
        <v>6</v>
      </c>
      <c r="B10" s="68"/>
      <c r="C10" s="68"/>
      <c r="D10" s="68"/>
      <c r="E10" s="80">
        <v>45201</v>
      </c>
      <c r="F10" s="80"/>
      <c r="G10" s="81"/>
    </row>
    <row r="11" spans="1:19" ht="15.6" x14ac:dyDescent="0.3">
      <c r="A11" s="24"/>
      <c r="B11" s="25"/>
      <c r="C11" s="25"/>
      <c r="D11" s="25"/>
      <c r="E11" s="7"/>
      <c r="F11" s="7"/>
    </row>
    <row r="12" spans="1:19" ht="15.6" x14ac:dyDescent="0.3">
      <c r="A12" s="68" t="s">
        <v>369</v>
      </c>
      <c r="B12" s="68"/>
      <c r="C12" s="68"/>
      <c r="D12" s="68"/>
      <c r="E12" s="82">
        <v>39</v>
      </c>
      <c r="F12" s="82"/>
      <c r="G12" s="82"/>
      <c r="H12" s="25" t="s">
        <v>13</v>
      </c>
    </row>
    <row r="13" spans="1:19" ht="15.6" x14ac:dyDescent="0.3">
      <c r="A13" s="24"/>
      <c r="B13" s="25"/>
      <c r="C13" s="25"/>
      <c r="D13" s="25"/>
      <c r="E13" s="7"/>
      <c r="F13" s="7"/>
    </row>
    <row r="14" spans="1:19" ht="15.6" x14ac:dyDescent="0.3">
      <c r="A14" s="68" t="s">
        <v>370</v>
      </c>
      <c r="B14" s="68"/>
      <c r="C14" s="68"/>
      <c r="D14" s="68"/>
      <c r="E14" s="82">
        <v>55</v>
      </c>
      <c r="F14" s="82"/>
      <c r="G14" s="82"/>
    </row>
    <row r="16" spans="1:19" s="26" customFormat="1" ht="28.8" x14ac:dyDescent="0.3">
      <c r="A16" s="45" t="s">
        <v>2</v>
      </c>
      <c r="B16" s="45" t="s">
        <v>19</v>
      </c>
      <c r="C16" s="45" t="s">
        <v>20</v>
      </c>
      <c r="D16" s="45" t="s">
        <v>21</v>
      </c>
      <c r="E16" s="45" t="s">
        <v>360</v>
      </c>
      <c r="F16" s="45" t="s">
        <v>139</v>
      </c>
      <c r="G16" s="83" t="s">
        <v>17</v>
      </c>
      <c r="H16" s="84"/>
      <c r="I16" s="84"/>
      <c r="J16" s="84"/>
      <c r="K16" s="84"/>
      <c r="L16" s="84"/>
      <c r="M16" s="84"/>
      <c r="N16" s="84"/>
      <c r="O16" s="84"/>
      <c r="P16" s="85"/>
      <c r="Q16" s="42" t="s">
        <v>4</v>
      </c>
      <c r="R16" s="42" t="s">
        <v>10</v>
      </c>
      <c r="S16" s="61" t="s">
        <v>18</v>
      </c>
    </row>
    <row r="17" spans="1:19" x14ac:dyDescent="0.3">
      <c r="A17" s="49"/>
      <c r="B17" s="50"/>
      <c r="C17" s="50"/>
      <c r="D17" s="51"/>
      <c r="E17" s="46"/>
      <c r="F17" s="46"/>
      <c r="G17" s="33">
        <v>1</v>
      </c>
      <c r="H17" s="34">
        <v>2</v>
      </c>
      <c r="I17" s="33">
        <v>3</v>
      </c>
      <c r="J17" s="34">
        <v>4</v>
      </c>
      <c r="K17" s="33">
        <v>5</v>
      </c>
      <c r="L17" s="34">
        <v>6</v>
      </c>
      <c r="M17" s="33">
        <v>7</v>
      </c>
      <c r="N17" s="34">
        <v>8</v>
      </c>
      <c r="O17" s="33">
        <v>9</v>
      </c>
      <c r="P17" s="34">
        <v>10</v>
      </c>
      <c r="Q17" s="43"/>
      <c r="R17" s="43"/>
      <c r="S17" s="58"/>
    </row>
    <row r="18" spans="1:19" x14ac:dyDescent="0.3">
      <c r="A18" s="55">
        <f>ROW(A1)</f>
        <v>1</v>
      </c>
      <c r="B18" s="53"/>
      <c r="C18" s="53"/>
      <c r="D18" s="53"/>
      <c r="E18" s="54"/>
      <c r="F18" s="57">
        <v>70047</v>
      </c>
      <c r="G18" s="60">
        <v>11</v>
      </c>
      <c r="H18" s="60">
        <v>4</v>
      </c>
      <c r="I18" s="60">
        <v>12</v>
      </c>
      <c r="J18" s="60"/>
      <c r="K18" s="60"/>
      <c r="L18" s="60"/>
      <c r="M18" s="60"/>
      <c r="N18" s="60"/>
      <c r="O18" s="60"/>
      <c r="P18" s="60"/>
      <c r="Q18" s="43">
        <f t="shared" ref="Q18:Q56" si="0">SUM(G18:P18)</f>
        <v>27</v>
      </c>
      <c r="R18" s="44">
        <f t="shared" ref="R18:R49" si="1">Q18/$E$14</f>
        <v>0.49090909090909091</v>
      </c>
      <c r="S18" s="58" t="s">
        <v>112</v>
      </c>
    </row>
    <row r="19" spans="1:19" x14ac:dyDescent="0.3">
      <c r="A19" s="55">
        <f t="shared" ref="A19:A56" si="2">ROW(A2)</f>
        <v>2</v>
      </c>
      <c r="B19" s="53"/>
      <c r="C19" s="53"/>
      <c r="D19" s="53"/>
      <c r="E19" s="47"/>
      <c r="F19" s="57">
        <v>70023</v>
      </c>
      <c r="G19" s="60">
        <v>10</v>
      </c>
      <c r="H19" s="60">
        <v>3</v>
      </c>
      <c r="I19" s="60">
        <v>10</v>
      </c>
      <c r="J19" s="60"/>
      <c r="K19" s="60"/>
      <c r="L19" s="60"/>
      <c r="M19" s="60"/>
      <c r="N19" s="60"/>
      <c r="O19" s="60"/>
      <c r="P19" s="60"/>
      <c r="Q19" s="43">
        <f t="shared" si="0"/>
        <v>23</v>
      </c>
      <c r="R19" s="44">
        <f t="shared" si="1"/>
        <v>0.41818181818181815</v>
      </c>
      <c r="S19" s="58" t="s">
        <v>114</v>
      </c>
    </row>
    <row r="20" spans="1:19" x14ac:dyDescent="0.3">
      <c r="A20" s="55">
        <f t="shared" si="2"/>
        <v>3</v>
      </c>
      <c r="B20" s="53"/>
      <c r="C20" s="53"/>
      <c r="D20" s="53"/>
      <c r="E20" s="54"/>
      <c r="F20" s="57">
        <v>70067</v>
      </c>
      <c r="G20" s="60">
        <v>11</v>
      </c>
      <c r="H20" s="60">
        <v>1</v>
      </c>
      <c r="I20" s="60">
        <v>10</v>
      </c>
      <c r="J20" s="60"/>
      <c r="K20" s="60"/>
      <c r="L20" s="60"/>
      <c r="M20" s="60"/>
      <c r="N20" s="60"/>
      <c r="O20" s="60"/>
      <c r="P20" s="60"/>
      <c r="Q20" s="43">
        <f t="shared" ref="Q20:Q27" si="3">SUM(G20:P20)</f>
        <v>22</v>
      </c>
      <c r="R20" s="44">
        <f t="shared" si="1"/>
        <v>0.4</v>
      </c>
      <c r="S20" s="58" t="s">
        <v>114</v>
      </c>
    </row>
    <row r="21" spans="1:19" x14ac:dyDescent="0.3">
      <c r="A21" s="55">
        <f t="shared" si="2"/>
        <v>4</v>
      </c>
      <c r="B21" s="53"/>
      <c r="C21" s="53"/>
      <c r="D21" s="53"/>
      <c r="E21" s="47"/>
      <c r="F21" s="57">
        <v>70031</v>
      </c>
      <c r="G21" s="60">
        <v>13</v>
      </c>
      <c r="H21" s="60">
        <v>4</v>
      </c>
      <c r="I21" s="60">
        <v>5</v>
      </c>
      <c r="J21" s="60"/>
      <c r="K21" s="60"/>
      <c r="L21" s="60"/>
      <c r="M21" s="60"/>
      <c r="N21" s="60"/>
      <c r="O21" s="60"/>
      <c r="P21" s="60"/>
      <c r="Q21" s="43">
        <f t="shared" si="3"/>
        <v>22</v>
      </c>
      <c r="R21" s="44">
        <f t="shared" si="1"/>
        <v>0.4</v>
      </c>
      <c r="S21" s="58" t="s">
        <v>114</v>
      </c>
    </row>
    <row r="22" spans="1:19" x14ac:dyDescent="0.3">
      <c r="A22" s="55">
        <f t="shared" si="2"/>
        <v>5</v>
      </c>
      <c r="B22" s="53"/>
      <c r="C22" s="53"/>
      <c r="D22" s="53"/>
      <c r="E22" s="47"/>
      <c r="F22" s="57">
        <v>70013</v>
      </c>
      <c r="G22" s="60">
        <v>12</v>
      </c>
      <c r="H22" s="60">
        <v>2</v>
      </c>
      <c r="I22" s="60">
        <v>5</v>
      </c>
      <c r="J22" s="60"/>
      <c r="K22" s="60"/>
      <c r="L22" s="60"/>
      <c r="M22" s="60"/>
      <c r="N22" s="60"/>
      <c r="O22" s="60"/>
      <c r="P22" s="60"/>
      <c r="Q22" s="43">
        <f t="shared" si="3"/>
        <v>19</v>
      </c>
      <c r="R22" s="44">
        <f t="shared" si="1"/>
        <v>0.34545454545454546</v>
      </c>
      <c r="S22" s="58" t="s">
        <v>114</v>
      </c>
    </row>
    <row r="23" spans="1:19" x14ac:dyDescent="0.3">
      <c r="A23" s="55">
        <f t="shared" si="2"/>
        <v>6</v>
      </c>
      <c r="B23" s="53"/>
      <c r="C23" s="53"/>
      <c r="D23" s="53"/>
      <c r="E23" s="54"/>
      <c r="F23" s="57">
        <v>70038</v>
      </c>
      <c r="G23" s="60">
        <v>12</v>
      </c>
      <c r="H23" s="60">
        <v>2</v>
      </c>
      <c r="I23" s="60">
        <v>5</v>
      </c>
      <c r="J23" s="60"/>
      <c r="K23" s="60"/>
      <c r="L23" s="60"/>
      <c r="M23" s="60"/>
      <c r="N23" s="60"/>
      <c r="O23" s="60"/>
      <c r="P23" s="60"/>
      <c r="Q23" s="43">
        <f t="shared" si="3"/>
        <v>19</v>
      </c>
      <c r="R23" s="44">
        <f t="shared" si="1"/>
        <v>0.34545454545454546</v>
      </c>
      <c r="S23" s="58" t="s">
        <v>114</v>
      </c>
    </row>
    <row r="24" spans="1:19" x14ac:dyDescent="0.3">
      <c r="A24" s="55">
        <f t="shared" si="2"/>
        <v>7</v>
      </c>
      <c r="B24" s="53"/>
      <c r="C24" s="53"/>
      <c r="D24" s="53"/>
      <c r="E24" s="54"/>
      <c r="F24" s="57">
        <v>70071</v>
      </c>
      <c r="G24" s="60">
        <v>10</v>
      </c>
      <c r="H24" s="60">
        <v>2</v>
      </c>
      <c r="I24" s="60">
        <v>7</v>
      </c>
      <c r="J24" s="60"/>
      <c r="K24" s="60"/>
      <c r="L24" s="60"/>
      <c r="M24" s="60"/>
      <c r="N24" s="60"/>
      <c r="O24" s="60"/>
      <c r="P24" s="60"/>
      <c r="Q24" s="43">
        <f t="shared" si="3"/>
        <v>19</v>
      </c>
      <c r="R24" s="44">
        <f t="shared" si="1"/>
        <v>0.34545454545454546</v>
      </c>
      <c r="S24" s="58" t="s">
        <v>114</v>
      </c>
    </row>
    <row r="25" spans="1:19" x14ac:dyDescent="0.3">
      <c r="A25" s="55">
        <f t="shared" si="2"/>
        <v>8</v>
      </c>
      <c r="B25" s="53"/>
      <c r="C25" s="53"/>
      <c r="D25" s="53"/>
      <c r="E25" s="54"/>
      <c r="F25" s="57">
        <v>70073</v>
      </c>
      <c r="G25" s="60">
        <v>10</v>
      </c>
      <c r="H25" s="60">
        <v>1</v>
      </c>
      <c r="I25" s="60">
        <v>8</v>
      </c>
      <c r="J25" s="60"/>
      <c r="K25" s="60"/>
      <c r="L25" s="60"/>
      <c r="M25" s="60"/>
      <c r="N25" s="60"/>
      <c r="O25" s="60"/>
      <c r="P25" s="60"/>
      <c r="Q25" s="43">
        <f t="shared" si="3"/>
        <v>19</v>
      </c>
      <c r="R25" s="44">
        <f t="shared" si="1"/>
        <v>0.34545454545454546</v>
      </c>
      <c r="S25" s="58" t="s">
        <v>114</v>
      </c>
    </row>
    <row r="26" spans="1:19" x14ac:dyDescent="0.3">
      <c r="A26" s="55">
        <f t="shared" si="2"/>
        <v>9</v>
      </c>
      <c r="B26" s="53"/>
      <c r="C26" s="53"/>
      <c r="D26" s="53"/>
      <c r="E26" s="54"/>
      <c r="F26" s="57">
        <v>70057</v>
      </c>
      <c r="G26" s="60">
        <v>7</v>
      </c>
      <c r="H26" s="60">
        <v>2</v>
      </c>
      <c r="I26" s="60">
        <v>10</v>
      </c>
      <c r="J26" s="60"/>
      <c r="K26" s="60"/>
      <c r="L26" s="60"/>
      <c r="M26" s="60"/>
      <c r="N26" s="60"/>
      <c r="O26" s="60"/>
      <c r="P26" s="60"/>
      <c r="Q26" s="43">
        <f t="shared" si="3"/>
        <v>19</v>
      </c>
      <c r="R26" s="44">
        <f t="shared" si="1"/>
        <v>0.34545454545454546</v>
      </c>
      <c r="S26" s="58" t="s">
        <v>114</v>
      </c>
    </row>
    <row r="27" spans="1:19" x14ac:dyDescent="0.3">
      <c r="A27" s="55">
        <f t="shared" si="2"/>
        <v>10</v>
      </c>
      <c r="B27" s="53"/>
      <c r="C27" s="53"/>
      <c r="D27" s="53"/>
      <c r="E27" s="47"/>
      <c r="F27" s="57">
        <v>70027</v>
      </c>
      <c r="G27" s="60">
        <v>12</v>
      </c>
      <c r="H27" s="60">
        <v>5</v>
      </c>
      <c r="I27" s="60">
        <v>2</v>
      </c>
      <c r="J27" s="60"/>
      <c r="K27" s="60"/>
      <c r="L27" s="60"/>
      <c r="M27" s="60"/>
      <c r="N27" s="60"/>
      <c r="O27" s="60"/>
      <c r="P27" s="60"/>
      <c r="Q27" s="43">
        <f t="shared" si="3"/>
        <v>19</v>
      </c>
      <c r="R27" s="44">
        <f t="shared" si="1"/>
        <v>0.34545454545454546</v>
      </c>
      <c r="S27" s="58" t="s">
        <v>114</v>
      </c>
    </row>
    <row r="28" spans="1:19" x14ac:dyDescent="0.3">
      <c r="A28" s="55">
        <f t="shared" si="2"/>
        <v>11</v>
      </c>
      <c r="B28" s="53"/>
      <c r="C28" s="53"/>
      <c r="D28" s="53"/>
      <c r="E28" s="54"/>
      <c r="F28" s="57">
        <v>70081</v>
      </c>
      <c r="G28" s="60">
        <v>9</v>
      </c>
      <c r="H28" s="60">
        <v>4</v>
      </c>
      <c r="I28" s="60">
        <v>5</v>
      </c>
      <c r="J28" s="60"/>
      <c r="K28" s="60"/>
      <c r="L28" s="60"/>
      <c r="M28" s="60"/>
      <c r="N28" s="60"/>
      <c r="O28" s="60"/>
      <c r="P28" s="60"/>
      <c r="Q28" s="43">
        <f t="shared" si="0"/>
        <v>18</v>
      </c>
      <c r="R28" s="44">
        <f t="shared" si="1"/>
        <v>0.32727272727272727</v>
      </c>
      <c r="S28" s="58" t="s">
        <v>114</v>
      </c>
    </row>
    <row r="29" spans="1:19" x14ac:dyDescent="0.3">
      <c r="A29" s="55">
        <f t="shared" si="2"/>
        <v>12</v>
      </c>
      <c r="B29" s="53"/>
      <c r="C29" s="53"/>
      <c r="D29" s="53"/>
      <c r="E29" s="47"/>
      <c r="F29" s="57">
        <v>70004</v>
      </c>
      <c r="G29" s="60">
        <v>9</v>
      </c>
      <c r="H29" s="60">
        <v>3</v>
      </c>
      <c r="I29" s="60">
        <v>5</v>
      </c>
      <c r="J29" s="60"/>
      <c r="K29" s="60"/>
      <c r="L29" s="60"/>
      <c r="M29" s="60"/>
      <c r="N29" s="60"/>
      <c r="O29" s="60"/>
      <c r="P29" s="60"/>
      <c r="Q29" s="43">
        <f t="shared" si="0"/>
        <v>17</v>
      </c>
      <c r="R29" s="44">
        <f t="shared" si="1"/>
        <v>0.30909090909090908</v>
      </c>
      <c r="S29" s="58" t="s">
        <v>114</v>
      </c>
    </row>
    <row r="30" spans="1:19" x14ac:dyDescent="0.3">
      <c r="A30" s="55">
        <f t="shared" si="2"/>
        <v>13</v>
      </c>
      <c r="B30" s="53"/>
      <c r="C30" s="53"/>
      <c r="D30" s="53"/>
      <c r="E30" s="54"/>
      <c r="F30" s="57">
        <v>70075</v>
      </c>
      <c r="G30" s="60">
        <v>10</v>
      </c>
      <c r="H30" s="60">
        <v>1</v>
      </c>
      <c r="I30" s="60">
        <v>5</v>
      </c>
      <c r="J30" s="60"/>
      <c r="K30" s="60"/>
      <c r="L30" s="60"/>
      <c r="M30" s="60"/>
      <c r="N30" s="60"/>
      <c r="O30" s="60"/>
      <c r="P30" s="60"/>
      <c r="Q30" s="43">
        <f t="shared" ref="Q30:Q37" si="4">SUM(G30:P30)</f>
        <v>16</v>
      </c>
      <c r="R30" s="44">
        <f t="shared" si="1"/>
        <v>0.29090909090909089</v>
      </c>
      <c r="S30" s="58" t="s">
        <v>114</v>
      </c>
    </row>
    <row r="31" spans="1:19" x14ac:dyDescent="0.3">
      <c r="A31" s="55">
        <f t="shared" si="2"/>
        <v>14</v>
      </c>
      <c r="B31" s="53"/>
      <c r="C31" s="53"/>
      <c r="D31" s="53"/>
      <c r="E31" s="47"/>
      <c r="F31" s="57">
        <v>70026</v>
      </c>
      <c r="G31" s="60">
        <v>12</v>
      </c>
      <c r="H31" s="60">
        <v>4</v>
      </c>
      <c r="I31" s="60">
        <v>0</v>
      </c>
      <c r="J31" s="60"/>
      <c r="K31" s="60"/>
      <c r="L31" s="60"/>
      <c r="M31" s="60"/>
      <c r="N31" s="60"/>
      <c r="O31" s="60"/>
      <c r="P31" s="60"/>
      <c r="Q31" s="43">
        <f t="shared" si="4"/>
        <v>16</v>
      </c>
      <c r="R31" s="44">
        <f t="shared" si="1"/>
        <v>0.29090909090909089</v>
      </c>
      <c r="S31" s="58" t="s">
        <v>114</v>
      </c>
    </row>
    <row r="32" spans="1:19" x14ac:dyDescent="0.3">
      <c r="A32" s="55">
        <f t="shared" si="2"/>
        <v>15</v>
      </c>
      <c r="B32" s="53"/>
      <c r="C32" s="53"/>
      <c r="D32" s="53"/>
      <c r="E32" s="54"/>
      <c r="F32" s="57">
        <v>70083</v>
      </c>
      <c r="G32" s="60">
        <v>9</v>
      </c>
      <c r="H32" s="60">
        <v>2</v>
      </c>
      <c r="I32" s="60">
        <v>5</v>
      </c>
      <c r="J32" s="60"/>
      <c r="K32" s="60"/>
      <c r="L32" s="60"/>
      <c r="M32" s="60"/>
      <c r="N32" s="60"/>
      <c r="O32" s="60"/>
      <c r="P32" s="60"/>
      <c r="Q32" s="43">
        <f t="shared" si="4"/>
        <v>16</v>
      </c>
      <c r="R32" s="44">
        <f t="shared" si="1"/>
        <v>0.29090909090909089</v>
      </c>
      <c r="S32" s="58" t="s">
        <v>114</v>
      </c>
    </row>
    <row r="33" spans="1:19" x14ac:dyDescent="0.3">
      <c r="A33" s="55">
        <f t="shared" si="2"/>
        <v>16</v>
      </c>
      <c r="B33" s="53"/>
      <c r="C33" s="53"/>
      <c r="D33" s="53"/>
      <c r="E33" s="47"/>
      <c r="F33" s="57">
        <v>70001</v>
      </c>
      <c r="G33" s="60">
        <v>7</v>
      </c>
      <c r="H33" s="60">
        <v>3</v>
      </c>
      <c r="I33" s="60">
        <v>5</v>
      </c>
      <c r="J33" s="60"/>
      <c r="K33" s="60"/>
      <c r="L33" s="60"/>
      <c r="M33" s="60"/>
      <c r="N33" s="60"/>
      <c r="O33" s="60"/>
      <c r="P33" s="60"/>
      <c r="Q33" s="43">
        <f t="shared" si="4"/>
        <v>15</v>
      </c>
      <c r="R33" s="44">
        <f t="shared" si="1"/>
        <v>0.27272727272727271</v>
      </c>
      <c r="S33" s="58" t="s">
        <v>114</v>
      </c>
    </row>
    <row r="34" spans="1:19" x14ac:dyDescent="0.3">
      <c r="A34" s="55">
        <f t="shared" si="2"/>
        <v>17</v>
      </c>
      <c r="B34" s="53"/>
      <c r="C34" s="53"/>
      <c r="D34" s="53"/>
      <c r="E34" s="47"/>
      <c r="F34" s="57">
        <v>70021</v>
      </c>
      <c r="G34" s="60">
        <v>12</v>
      </c>
      <c r="H34" s="60">
        <v>3</v>
      </c>
      <c r="I34" s="60">
        <v>0</v>
      </c>
      <c r="J34" s="60"/>
      <c r="K34" s="60"/>
      <c r="L34" s="60"/>
      <c r="M34" s="60"/>
      <c r="N34" s="60"/>
      <c r="O34" s="60"/>
      <c r="P34" s="60"/>
      <c r="Q34" s="43">
        <f t="shared" si="4"/>
        <v>15</v>
      </c>
      <c r="R34" s="44">
        <f t="shared" si="1"/>
        <v>0.27272727272727271</v>
      </c>
      <c r="S34" s="58" t="s">
        <v>114</v>
      </c>
    </row>
    <row r="35" spans="1:19" x14ac:dyDescent="0.3">
      <c r="A35" s="55">
        <f t="shared" si="2"/>
        <v>18</v>
      </c>
      <c r="B35" s="53"/>
      <c r="C35" s="53"/>
      <c r="D35" s="53"/>
      <c r="E35" s="54"/>
      <c r="F35" s="57">
        <v>70049</v>
      </c>
      <c r="G35" s="60">
        <v>13</v>
      </c>
      <c r="H35" s="60">
        <v>2</v>
      </c>
      <c r="I35" s="60">
        <v>0</v>
      </c>
      <c r="J35" s="60"/>
      <c r="K35" s="60"/>
      <c r="L35" s="60"/>
      <c r="M35" s="60"/>
      <c r="N35" s="60"/>
      <c r="O35" s="60"/>
      <c r="P35" s="60"/>
      <c r="Q35" s="43">
        <f t="shared" si="4"/>
        <v>15</v>
      </c>
      <c r="R35" s="44">
        <f t="shared" si="1"/>
        <v>0.27272727272727271</v>
      </c>
      <c r="S35" s="58" t="s">
        <v>114</v>
      </c>
    </row>
    <row r="36" spans="1:19" x14ac:dyDescent="0.3">
      <c r="A36" s="55">
        <f t="shared" si="2"/>
        <v>19</v>
      </c>
      <c r="B36" s="53"/>
      <c r="C36" s="53"/>
      <c r="D36" s="53"/>
      <c r="E36" s="54"/>
      <c r="F36" s="57">
        <v>70085</v>
      </c>
      <c r="G36" s="60">
        <v>6</v>
      </c>
      <c r="H36" s="60">
        <v>1</v>
      </c>
      <c r="I36" s="60">
        <v>8</v>
      </c>
      <c r="J36" s="60"/>
      <c r="K36" s="60"/>
      <c r="L36" s="60"/>
      <c r="M36" s="60"/>
      <c r="N36" s="60"/>
      <c r="O36" s="60"/>
      <c r="P36" s="60"/>
      <c r="Q36" s="43">
        <f t="shared" si="4"/>
        <v>15</v>
      </c>
      <c r="R36" s="44">
        <f t="shared" si="1"/>
        <v>0.27272727272727271</v>
      </c>
      <c r="S36" s="58" t="s">
        <v>114</v>
      </c>
    </row>
    <row r="37" spans="1:19" x14ac:dyDescent="0.3">
      <c r="A37" s="55">
        <f t="shared" si="2"/>
        <v>20</v>
      </c>
      <c r="B37" s="53"/>
      <c r="C37" s="53"/>
      <c r="D37" s="53"/>
      <c r="E37" s="54"/>
      <c r="F37" s="57">
        <v>70060</v>
      </c>
      <c r="G37" s="60">
        <v>13</v>
      </c>
      <c r="H37" s="60">
        <v>2</v>
      </c>
      <c r="I37" s="60">
        <v>0</v>
      </c>
      <c r="J37" s="60"/>
      <c r="K37" s="60"/>
      <c r="L37" s="60"/>
      <c r="M37" s="60"/>
      <c r="N37" s="60"/>
      <c r="O37" s="60"/>
      <c r="P37" s="60"/>
      <c r="Q37" s="43">
        <f t="shared" si="4"/>
        <v>15</v>
      </c>
      <c r="R37" s="44">
        <f t="shared" si="1"/>
        <v>0.27272727272727271</v>
      </c>
      <c r="S37" s="58" t="s">
        <v>114</v>
      </c>
    </row>
    <row r="38" spans="1:19" x14ac:dyDescent="0.3">
      <c r="A38" s="55">
        <f t="shared" si="2"/>
        <v>21</v>
      </c>
      <c r="B38" s="53"/>
      <c r="C38" s="53"/>
      <c r="D38" s="53"/>
      <c r="E38" s="54"/>
      <c r="F38" s="57">
        <v>70048</v>
      </c>
      <c r="G38" s="60">
        <v>12</v>
      </c>
      <c r="H38" s="60">
        <v>2</v>
      </c>
      <c r="I38" s="60">
        <v>0</v>
      </c>
      <c r="J38" s="60"/>
      <c r="K38" s="60"/>
      <c r="L38" s="60"/>
      <c r="M38" s="60"/>
      <c r="N38" s="60"/>
      <c r="O38" s="60"/>
      <c r="P38" s="60"/>
      <c r="Q38" s="43">
        <f t="shared" si="0"/>
        <v>14</v>
      </c>
      <c r="R38" s="44">
        <f t="shared" si="1"/>
        <v>0.25454545454545452</v>
      </c>
      <c r="S38" s="58" t="s">
        <v>114</v>
      </c>
    </row>
    <row r="39" spans="1:19" x14ac:dyDescent="0.3">
      <c r="A39" s="55">
        <f t="shared" si="2"/>
        <v>22</v>
      </c>
      <c r="B39" s="53"/>
      <c r="C39" s="53"/>
      <c r="D39" s="53"/>
      <c r="E39" s="54"/>
      <c r="F39" s="57">
        <v>70055</v>
      </c>
      <c r="G39" s="60">
        <v>12</v>
      </c>
      <c r="H39" s="60">
        <v>2</v>
      </c>
      <c r="I39" s="60">
        <v>0</v>
      </c>
      <c r="J39" s="60"/>
      <c r="K39" s="60"/>
      <c r="L39" s="60"/>
      <c r="M39" s="60"/>
      <c r="N39" s="60"/>
      <c r="O39" s="60"/>
      <c r="P39" s="60"/>
      <c r="Q39" s="43">
        <f t="shared" si="0"/>
        <v>14</v>
      </c>
      <c r="R39" s="44">
        <f t="shared" si="1"/>
        <v>0.25454545454545452</v>
      </c>
      <c r="S39" s="58" t="s">
        <v>114</v>
      </c>
    </row>
    <row r="40" spans="1:19" x14ac:dyDescent="0.3">
      <c r="A40" s="55">
        <f t="shared" si="2"/>
        <v>23</v>
      </c>
      <c r="B40" s="53"/>
      <c r="C40" s="53"/>
      <c r="D40" s="53"/>
      <c r="E40" s="54"/>
      <c r="F40" s="57">
        <v>70034</v>
      </c>
      <c r="G40" s="60">
        <v>11</v>
      </c>
      <c r="H40" s="60">
        <v>2</v>
      </c>
      <c r="I40" s="60">
        <v>0</v>
      </c>
      <c r="J40" s="60"/>
      <c r="K40" s="60"/>
      <c r="L40" s="60"/>
      <c r="M40" s="60"/>
      <c r="N40" s="60"/>
      <c r="O40" s="60"/>
      <c r="P40" s="60"/>
      <c r="Q40" s="43">
        <f t="shared" ref="Q40:Q53" si="5">SUM(G40:P40)</f>
        <v>13</v>
      </c>
      <c r="R40" s="44">
        <f t="shared" si="1"/>
        <v>0.23636363636363636</v>
      </c>
      <c r="S40" s="58" t="s">
        <v>114</v>
      </c>
    </row>
    <row r="41" spans="1:19" x14ac:dyDescent="0.3">
      <c r="A41" s="55">
        <f t="shared" si="2"/>
        <v>24</v>
      </c>
      <c r="B41" s="53"/>
      <c r="C41" s="53"/>
      <c r="D41" s="53"/>
      <c r="E41" s="54"/>
      <c r="F41" s="57">
        <v>70051</v>
      </c>
      <c r="G41" s="60">
        <v>10</v>
      </c>
      <c r="H41" s="60">
        <v>3</v>
      </c>
      <c r="I41" s="60">
        <v>0</v>
      </c>
      <c r="J41" s="60"/>
      <c r="K41" s="60"/>
      <c r="L41" s="60"/>
      <c r="M41" s="60"/>
      <c r="N41" s="60"/>
      <c r="O41" s="60"/>
      <c r="P41" s="60"/>
      <c r="Q41" s="43">
        <f t="shared" si="5"/>
        <v>13</v>
      </c>
      <c r="R41" s="44">
        <f t="shared" si="1"/>
        <v>0.23636363636363636</v>
      </c>
      <c r="S41" s="58" t="s">
        <v>114</v>
      </c>
    </row>
    <row r="42" spans="1:19" x14ac:dyDescent="0.3">
      <c r="A42" s="55">
        <f t="shared" si="2"/>
        <v>25</v>
      </c>
      <c r="B42" s="53"/>
      <c r="C42" s="53"/>
      <c r="D42" s="53"/>
      <c r="E42" s="54"/>
      <c r="F42" s="57">
        <v>70056</v>
      </c>
      <c r="G42" s="60">
        <v>11</v>
      </c>
      <c r="H42" s="60">
        <v>2</v>
      </c>
      <c r="I42" s="60">
        <v>0</v>
      </c>
      <c r="J42" s="60"/>
      <c r="K42" s="60"/>
      <c r="L42" s="60"/>
      <c r="M42" s="60"/>
      <c r="N42" s="60"/>
      <c r="O42" s="60"/>
      <c r="P42" s="60"/>
      <c r="Q42" s="43">
        <f t="shared" si="5"/>
        <v>13</v>
      </c>
      <c r="R42" s="44">
        <f t="shared" si="1"/>
        <v>0.23636363636363636</v>
      </c>
      <c r="S42" s="58" t="s">
        <v>114</v>
      </c>
    </row>
    <row r="43" spans="1:19" x14ac:dyDescent="0.3">
      <c r="A43" s="55">
        <f t="shared" si="2"/>
        <v>26</v>
      </c>
      <c r="B43" s="53"/>
      <c r="C43" s="53"/>
      <c r="D43" s="53"/>
      <c r="E43" s="54"/>
      <c r="F43" s="57">
        <v>70084</v>
      </c>
      <c r="G43" s="60">
        <v>5</v>
      </c>
      <c r="H43" s="60">
        <v>2</v>
      </c>
      <c r="I43" s="60">
        <v>6</v>
      </c>
      <c r="J43" s="60"/>
      <c r="K43" s="60"/>
      <c r="L43" s="60"/>
      <c r="M43" s="60"/>
      <c r="N43" s="60"/>
      <c r="O43" s="60"/>
      <c r="P43" s="60"/>
      <c r="Q43" s="43">
        <f t="shared" si="5"/>
        <v>13</v>
      </c>
      <c r="R43" s="44">
        <f t="shared" si="1"/>
        <v>0.23636363636363636</v>
      </c>
      <c r="S43" s="58" t="s">
        <v>114</v>
      </c>
    </row>
    <row r="44" spans="1:19" x14ac:dyDescent="0.3">
      <c r="A44" s="55">
        <f t="shared" si="2"/>
        <v>27</v>
      </c>
      <c r="B44" s="53"/>
      <c r="C44" s="53"/>
      <c r="D44" s="53"/>
      <c r="E44" s="54"/>
      <c r="F44" s="57">
        <v>70042</v>
      </c>
      <c r="G44" s="60">
        <v>10</v>
      </c>
      <c r="H44" s="60">
        <v>2</v>
      </c>
      <c r="I44" s="60">
        <v>0</v>
      </c>
      <c r="J44" s="60"/>
      <c r="K44" s="60"/>
      <c r="L44" s="60"/>
      <c r="M44" s="60"/>
      <c r="N44" s="60"/>
      <c r="O44" s="60"/>
      <c r="P44" s="60"/>
      <c r="Q44" s="43">
        <f t="shared" si="5"/>
        <v>12</v>
      </c>
      <c r="R44" s="44">
        <f t="shared" si="1"/>
        <v>0.21818181818181817</v>
      </c>
      <c r="S44" s="58" t="s">
        <v>114</v>
      </c>
    </row>
    <row r="45" spans="1:19" x14ac:dyDescent="0.3">
      <c r="A45" s="55">
        <f t="shared" si="2"/>
        <v>28</v>
      </c>
      <c r="B45" s="53"/>
      <c r="C45" s="53"/>
      <c r="D45" s="53"/>
      <c r="E45" s="54"/>
      <c r="F45" s="57">
        <v>70074</v>
      </c>
      <c r="G45" s="60">
        <v>11</v>
      </c>
      <c r="H45" s="60">
        <v>1</v>
      </c>
      <c r="I45" s="60">
        <v>0</v>
      </c>
      <c r="J45" s="60"/>
      <c r="K45" s="60"/>
      <c r="L45" s="60"/>
      <c r="M45" s="60"/>
      <c r="N45" s="60"/>
      <c r="O45" s="60"/>
      <c r="P45" s="60"/>
      <c r="Q45" s="43">
        <f t="shared" si="5"/>
        <v>12</v>
      </c>
      <c r="R45" s="44">
        <f t="shared" si="1"/>
        <v>0.21818181818181817</v>
      </c>
      <c r="S45" s="58" t="s">
        <v>114</v>
      </c>
    </row>
    <row r="46" spans="1:19" x14ac:dyDescent="0.3">
      <c r="A46" s="55">
        <f t="shared" si="2"/>
        <v>29</v>
      </c>
      <c r="B46" s="53"/>
      <c r="C46" s="53"/>
      <c r="D46" s="53"/>
      <c r="E46" s="54"/>
      <c r="F46" s="57">
        <v>70053</v>
      </c>
      <c r="G46" s="60">
        <v>10</v>
      </c>
      <c r="H46" s="60">
        <v>2</v>
      </c>
      <c r="I46" s="60">
        <v>0</v>
      </c>
      <c r="J46" s="60"/>
      <c r="K46" s="60"/>
      <c r="L46" s="60"/>
      <c r="M46" s="60"/>
      <c r="N46" s="60"/>
      <c r="O46" s="60"/>
      <c r="P46" s="60"/>
      <c r="Q46" s="43">
        <f t="shared" si="5"/>
        <v>12</v>
      </c>
      <c r="R46" s="44">
        <f t="shared" si="1"/>
        <v>0.21818181818181817</v>
      </c>
      <c r="S46" s="58" t="s">
        <v>114</v>
      </c>
    </row>
    <row r="47" spans="1:19" x14ac:dyDescent="0.3">
      <c r="A47" s="55">
        <f t="shared" si="2"/>
        <v>30</v>
      </c>
      <c r="B47" s="53"/>
      <c r="C47" s="53"/>
      <c r="D47" s="53"/>
      <c r="E47" s="54"/>
      <c r="F47" s="57">
        <v>70064</v>
      </c>
      <c r="G47" s="60">
        <v>10</v>
      </c>
      <c r="H47" s="60">
        <v>1</v>
      </c>
      <c r="I47" s="60">
        <v>0</v>
      </c>
      <c r="J47" s="60"/>
      <c r="K47" s="60"/>
      <c r="L47" s="60"/>
      <c r="M47" s="60"/>
      <c r="N47" s="60"/>
      <c r="O47" s="60"/>
      <c r="P47" s="60"/>
      <c r="Q47" s="43">
        <f t="shared" si="5"/>
        <v>11</v>
      </c>
      <c r="R47" s="44">
        <f t="shared" si="1"/>
        <v>0.2</v>
      </c>
      <c r="S47" s="58" t="s">
        <v>114</v>
      </c>
    </row>
    <row r="48" spans="1:19" x14ac:dyDescent="0.3">
      <c r="A48" s="55">
        <f t="shared" si="2"/>
        <v>31</v>
      </c>
      <c r="B48" s="53"/>
      <c r="C48" s="53"/>
      <c r="D48" s="53"/>
      <c r="E48" s="54"/>
      <c r="F48" s="57">
        <v>70068</v>
      </c>
      <c r="G48" s="60">
        <v>7</v>
      </c>
      <c r="H48" s="60">
        <v>1</v>
      </c>
      <c r="I48" s="60">
        <v>3</v>
      </c>
      <c r="J48" s="60"/>
      <c r="K48" s="60"/>
      <c r="L48" s="60"/>
      <c r="M48" s="60"/>
      <c r="N48" s="60"/>
      <c r="O48" s="60"/>
      <c r="P48" s="60"/>
      <c r="Q48" s="43">
        <f t="shared" si="5"/>
        <v>11</v>
      </c>
      <c r="R48" s="44">
        <f t="shared" si="1"/>
        <v>0.2</v>
      </c>
      <c r="S48" s="58" t="s">
        <v>114</v>
      </c>
    </row>
    <row r="49" spans="1:19" x14ac:dyDescent="0.3">
      <c r="A49" s="55">
        <f t="shared" si="2"/>
        <v>32</v>
      </c>
      <c r="B49" s="53"/>
      <c r="C49" s="53"/>
      <c r="D49" s="53"/>
      <c r="E49" s="54"/>
      <c r="F49" s="57">
        <v>70037</v>
      </c>
      <c r="G49" s="60">
        <v>9</v>
      </c>
      <c r="H49" s="60">
        <v>2</v>
      </c>
      <c r="I49" s="60">
        <v>0</v>
      </c>
      <c r="J49" s="60"/>
      <c r="K49" s="60"/>
      <c r="L49" s="60"/>
      <c r="M49" s="60"/>
      <c r="N49" s="60"/>
      <c r="O49" s="60"/>
      <c r="P49" s="60"/>
      <c r="Q49" s="43">
        <f t="shared" si="5"/>
        <v>11</v>
      </c>
      <c r="R49" s="44">
        <f t="shared" si="1"/>
        <v>0.2</v>
      </c>
      <c r="S49" s="58" t="s">
        <v>114</v>
      </c>
    </row>
    <row r="50" spans="1:19" x14ac:dyDescent="0.3">
      <c r="A50" s="55">
        <f t="shared" si="2"/>
        <v>33</v>
      </c>
      <c r="B50" s="53"/>
      <c r="C50" s="53"/>
      <c r="D50" s="53"/>
      <c r="E50" s="54"/>
      <c r="F50" s="57">
        <v>70078</v>
      </c>
      <c r="G50" s="60">
        <v>10</v>
      </c>
      <c r="H50" s="60">
        <v>1</v>
      </c>
      <c r="I50" s="60">
        <v>0</v>
      </c>
      <c r="J50" s="60"/>
      <c r="K50" s="60"/>
      <c r="L50" s="60"/>
      <c r="M50" s="60"/>
      <c r="N50" s="60"/>
      <c r="O50" s="60"/>
      <c r="P50" s="60"/>
      <c r="Q50" s="43">
        <f t="shared" si="5"/>
        <v>11</v>
      </c>
      <c r="R50" s="44">
        <f t="shared" ref="R50:R56" si="6">Q50/$E$14</f>
        <v>0.2</v>
      </c>
      <c r="S50" s="58" t="s">
        <v>114</v>
      </c>
    </row>
    <row r="51" spans="1:19" x14ac:dyDescent="0.3">
      <c r="A51" s="55">
        <f t="shared" si="2"/>
        <v>34</v>
      </c>
      <c r="B51" s="53"/>
      <c r="C51" s="53"/>
      <c r="D51" s="53"/>
      <c r="E51" s="54"/>
      <c r="F51" s="57">
        <v>70063</v>
      </c>
      <c r="G51" s="60">
        <v>5</v>
      </c>
      <c r="H51" s="60">
        <v>2</v>
      </c>
      <c r="I51" s="60">
        <v>3</v>
      </c>
      <c r="J51" s="60"/>
      <c r="K51" s="60"/>
      <c r="L51" s="60"/>
      <c r="M51" s="60"/>
      <c r="N51" s="60"/>
      <c r="O51" s="60"/>
      <c r="P51" s="60"/>
      <c r="Q51" s="43">
        <f t="shared" si="5"/>
        <v>10</v>
      </c>
      <c r="R51" s="44">
        <f t="shared" si="6"/>
        <v>0.18181818181818182</v>
      </c>
      <c r="S51" s="58" t="s">
        <v>114</v>
      </c>
    </row>
    <row r="52" spans="1:19" x14ac:dyDescent="0.3">
      <c r="A52" s="55">
        <f t="shared" si="2"/>
        <v>35</v>
      </c>
      <c r="B52" s="53"/>
      <c r="C52" s="53"/>
      <c r="D52" s="53"/>
      <c r="E52" s="54"/>
      <c r="F52" s="57">
        <v>70043</v>
      </c>
      <c r="G52" s="60">
        <v>8</v>
      </c>
      <c r="H52" s="60">
        <v>2</v>
      </c>
      <c r="I52" s="60">
        <v>0</v>
      </c>
      <c r="J52" s="60"/>
      <c r="K52" s="60"/>
      <c r="L52" s="60"/>
      <c r="M52" s="60"/>
      <c r="N52" s="60"/>
      <c r="O52" s="60"/>
      <c r="P52" s="60"/>
      <c r="Q52" s="43">
        <f t="shared" si="5"/>
        <v>10</v>
      </c>
      <c r="R52" s="44">
        <f t="shared" si="6"/>
        <v>0.18181818181818182</v>
      </c>
      <c r="S52" s="58" t="s">
        <v>114</v>
      </c>
    </row>
    <row r="53" spans="1:19" x14ac:dyDescent="0.3">
      <c r="A53" s="55">
        <f t="shared" si="2"/>
        <v>36</v>
      </c>
      <c r="B53" s="53"/>
      <c r="C53" s="53"/>
      <c r="D53" s="53"/>
      <c r="E53" s="47"/>
      <c r="F53" s="57">
        <v>70019</v>
      </c>
      <c r="G53" s="60">
        <v>7</v>
      </c>
      <c r="H53" s="60">
        <v>3</v>
      </c>
      <c r="I53" s="60">
        <v>0</v>
      </c>
      <c r="J53" s="60"/>
      <c r="K53" s="60"/>
      <c r="L53" s="60"/>
      <c r="M53" s="60"/>
      <c r="N53" s="60"/>
      <c r="O53" s="60"/>
      <c r="P53" s="60"/>
      <c r="Q53" s="43">
        <f t="shared" si="5"/>
        <v>10</v>
      </c>
      <c r="R53" s="44">
        <f t="shared" si="6"/>
        <v>0.18181818181818182</v>
      </c>
      <c r="S53" s="58" t="s">
        <v>114</v>
      </c>
    </row>
    <row r="54" spans="1:19" x14ac:dyDescent="0.3">
      <c r="A54" s="55">
        <f t="shared" si="2"/>
        <v>37</v>
      </c>
      <c r="B54" s="53"/>
      <c r="C54" s="53"/>
      <c r="D54" s="53"/>
      <c r="E54" s="54"/>
      <c r="F54" s="57">
        <v>70065</v>
      </c>
      <c r="G54" s="60">
        <v>6</v>
      </c>
      <c r="H54" s="60">
        <v>2</v>
      </c>
      <c r="I54" s="60">
        <v>0</v>
      </c>
      <c r="J54" s="60"/>
      <c r="K54" s="60"/>
      <c r="L54" s="60"/>
      <c r="M54" s="60"/>
      <c r="N54" s="60"/>
      <c r="O54" s="60"/>
      <c r="P54" s="60"/>
      <c r="Q54" s="43">
        <f t="shared" si="0"/>
        <v>8</v>
      </c>
      <c r="R54" s="44">
        <f t="shared" si="6"/>
        <v>0.14545454545454545</v>
      </c>
      <c r="S54" s="58" t="s">
        <v>114</v>
      </c>
    </row>
    <row r="55" spans="1:19" x14ac:dyDescent="0.3">
      <c r="A55" s="55">
        <f t="shared" si="2"/>
        <v>38</v>
      </c>
      <c r="B55" s="53"/>
      <c r="C55" s="53"/>
      <c r="D55" s="53"/>
      <c r="E55" s="54"/>
      <c r="F55" s="57">
        <v>70079</v>
      </c>
      <c r="G55" s="60">
        <v>7</v>
      </c>
      <c r="H55" s="60">
        <v>1</v>
      </c>
      <c r="I55" s="60">
        <v>0</v>
      </c>
      <c r="J55" s="60"/>
      <c r="K55" s="60"/>
      <c r="L55" s="60"/>
      <c r="M55" s="60"/>
      <c r="N55" s="60"/>
      <c r="O55" s="60"/>
      <c r="P55" s="60"/>
      <c r="Q55" s="43">
        <f t="shared" si="0"/>
        <v>8</v>
      </c>
      <c r="R55" s="44">
        <f t="shared" si="6"/>
        <v>0.14545454545454545</v>
      </c>
      <c r="S55" s="58" t="s">
        <v>114</v>
      </c>
    </row>
    <row r="56" spans="1:19" x14ac:dyDescent="0.3">
      <c r="A56" s="55">
        <f t="shared" si="2"/>
        <v>39</v>
      </c>
      <c r="B56" s="53"/>
      <c r="C56" s="53"/>
      <c r="D56" s="53"/>
      <c r="E56" s="54"/>
      <c r="F56" s="57">
        <v>70086</v>
      </c>
      <c r="G56" s="60">
        <v>6</v>
      </c>
      <c r="H56" s="60">
        <v>1</v>
      </c>
      <c r="I56" s="60">
        <v>0</v>
      </c>
      <c r="J56" s="60"/>
      <c r="K56" s="60"/>
      <c r="L56" s="60"/>
      <c r="M56" s="60"/>
      <c r="N56" s="60"/>
      <c r="O56" s="60"/>
      <c r="P56" s="60"/>
      <c r="Q56" s="43">
        <f t="shared" si="0"/>
        <v>7</v>
      </c>
      <c r="R56" s="44">
        <f t="shared" si="6"/>
        <v>0.12727272727272726</v>
      </c>
      <c r="S56" s="58" t="s">
        <v>114</v>
      </c>
    </row>
    <row r="57" spans="1:19" ht="19.95" customHeight="1" x14ac:dyDescent="0.3">
      <c r="Q57" s="26"/>
      <c r="R57" s="26"/>
      <c r="S57" s="4"/>
    </row>
    <row r="58" spans="1:19" ht="20.25" customHeight="1" x14ac:dyDescent="0.3">
      <c r="A58" s="25"/>
      <c r="B58" s="25"/>
      <c r="C58" s="25"/>
      <c r="D58" s="6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9" ht="15.6" x14ac:dyDescent="0.3">
      <c r="A59" s="1" t="s">
        <v>366</v>
      </c>
      <c r="B59"/>
      <c r="C59" s="38"/>
      <c r="D59" s="86" t="s">
        <v>374</v>
      </c>
      <c r="E59" s="86"/>
      <c r="F59" s="40"/>
      <c r="H59" s="37"/>
      <c r="I59" s="37"/>
      <c r="J59" s="37"/>
      <c r="K59" s="37"/>
      <c r="L59" s="37"/>
      <c r="M59" s="37"/>
      <c r="N59" s="37"/>
      <c r="O59" s="37"/>
      <c r="P59" s="37"/>
      <c r="Q59" s="28"/>
      <c r="R59" s="28"/>
    </row>
    <row r="60" spans="1:19" ht="19.95" customHeight="1" x14ac:dyDescent="0.3">
      <c r="A60" s="2"/>
      <c r="B60" s="2"/>
      <c r="C60" s="39" t="s">
        <v>367</v>
      </c>
      <c r="D60" s="79" t="s">
        <v>359</v>
      </c>
      <c r="E60" s="79"/>
      <c r="F60" s="79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28"/>
    </row>
    <row r="61" spans="1:19" ht="19.95" customHeight="1" x14ac:dyDescent="0.3">
      <c r="A61" s="1" t="s">
        <v>368</v>
      </c>
      <c r="B61"/>
      <c r="C61" s="38"/>
      <c r="D61" s="86" t="s">
        <v>375</v>
      </c>
      <c r="E61" s="86"/>
      <c r="F61" s="41"/>
      <c r="H61" s="37"/>
      <c r="I61" s="37"/>
      <c r="J61" s="37"/>
      <c r="K61" s="37"/>
      <c r="L61" s="37"/>
      <c r="M61" s="37"/>
      <c r="N61" s="37"/>
      <c r="O61" s="37"/>
      <c r="P61" s="37"/>
      <c r="Q61" s="28"/>
      <c r="R61" s="28"/>
    </row>
    <row r="62" spans="1:19" ht="19.95" customHeight="1" x14ac:dyDescent="0.3">
      <c r="A62"/>
      <c r="B62"/>
      <c r="C62" s="39" t="s">
        <v>367</v>
      </c>
      <c r="D62" s="79" t="s">
        <v>359</v>
      </c>
      <c r="E62" s="79"/>
      <c r="F62" s="7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9" ht="19.95" customHeight="1" x14ac:dyDescent="0.3"/>
  </sheetData>
  <autoFilter ref="A17:S17">
    <sortState ref="A18:X94">
      <sortCondition descending="1" ref="S17"/>
    </sortState>
  </autoFilter>
  <sortState ref="B51:Q53">
    <sortCondition ref="B51:B53"/>
  </sortState>
  <mergeCells count="19">
    <mergeCell ref="D62:F62"/>
    <mergeCell ref="E14:G14"/>
    <mergeCell ref="D61:E61"/>
    <mergeCell ref="G16:P16"/>
    <mergeCell ref="D59:E59"/>
    <mergeCell ref="H60:Q60"/>
    <mergeCell ref="D60:F60"/>
    <mergeCell ref="A14:D14"/>
    <mergeCell ref="A1:S1"/>
    <mergeCell ref="A3:S3"/>
    <mergeCell ref="A5:I5"/>
    <mergeCell ref="J5:S5"/>
    <mergeCell ref="J6:S6"/>
    <mergeCell ref="J7:S7"/>
    <mergeCell ref="J8:S8"/>
    <mergeCell ref="A10:D10"/>
    <mergeCell ref="E10:G10"/>
    <mergeCell ref="A12:D12"/>
    <mergeCell ref="E12:G12"/>
  </mergeCells>
  <conditionalFormatting sqref="J5">
    <cfRule type="containsBlanks" dxfId="9" priority="2">
      <formula>LEN(TRIM(J5))=0</formula>
    </cfRule>
  </conditionalFormatting>
  <conditionalFormatting sqref="J7">
    <cfRule type="containsBlanks" dxfId="8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180" verticalDpi="180" r:id="rId1"/>
  <headerFooter>
    <oddFooter>&amp;C&amp;P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1"/>
  <sheetViews>
    <sheetView view="pageBreakPreview" topLeftCell="A6" zoomScaleSheetLayoutView="100" workbookViewId="0">
      <selection activeCell="B18" sqref="B18:E34"/>
    </sheetView>
  </sheetViews>
  <sheetFormatPr defaultColWidth="9.109375" defaultRowHeight="14.4" x14ac:dyDescent="0.3"/>
  <cols>
    <col min="1" max="1" width="7.109375" style="26" customWidth="1"/>
    <col min="2" max="3" width="18.88671875" style="11" customWidth="1"/>
    <col min="4" max="4" width="20.88671875" style="11" customWidth="1"/>
    <col min="5" max="5" width="8.44140625" style="6" customWidth="1"/>
    <col min="6" max="6" width="14.5546875" style="6" customWidth="1"/>
    <col min="7" max="16" width="5.33203125" style="11" customWidth="1"/>
  </cols>
  <sheetData>
    <row r="1" spans="1:19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.6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.6" x14ac:dyDescent="0.3">
      <c r="A3" s="88" t="s">
        <v>371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5.6" x14ac:dyDescent="0.3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9" ht="18" x14ac:dyDescent="0.3">
      <c r="A5" s="65" t="s">
        <v>372</v>
      </c>
      <c r="B5" s="65"/>
      <c r="C5" s="65"/>
      <c r="D5" s="65"/>
      <c r="E5" s="65"/>
      <c r="F5" s="65"/>
      <c r="G5" s="65"/>
      <c r="H5" s="65"/>
      <c r="I5" s="65"/>
      <c r="J5" s="87" t="s">
        <v>373</v>
      </c>
      <c r="K5" s="87"/>
      <c r="L5" s="87"/>
      <c r="M5" s="87"/>
      <c r="N5" s="87"/>
      <c r="O5" s="87"/>
      <c r="P5" s="87"/>
      <c r="Q5" s="87"/>
      <c r="R5" s="87"/>
      <c r="S5" s="87"/>
    </row>
    <row r="6" spans="1:19" x14ac:dyDescent="0.3">
      <c r="J6" s="67" t="s">
        <v>5</v>
      </c>
      <c r="K6" s="67"/>
      <c r="L6" s="67"/>
      <c r="M6" s="67"/>
      <c r="N6" s="67"/>
      <c r="O6" s="67"/>
      <c r="P6" s="67"/>
      <c r="Q6" s="67"/>
      <c r="R6" s="67"/>
      <c r="S6" s="67"/>
    </row>
    <row r="7" spans="1:19" ht="17.399999999999999" x14ac:dyDescent="0.3">
      <c r="J7" s="87" t="s">
        <v>362</v>
      </c>
      <c r="K7" s="87"/>
      <c r="L7" s="87"/>
      <c r="M7" s="87"/>
      <c r="N7" s="87"/>
      <c r="O7" s="87"/>
      <c r="P7" s="87"/>
      <c r="Q7" s="87"/>
      <c r="R7" s="87"/>
      <c r="S7" s="87"/>
    </row>
    <row r="8" spans="1:19" x14ac:dyDescent="0.3">
      <c r="J8" s="67" t="s">
        <v>143</v>
      </c>
      <c r="K8" s="67"/>
      <c r="L8" s="67"/>
      <c r="M8" s="67"/>
      <c r="N8" s="67"/>
      <c r="O8" s="67"/>
      <c r="P8" s="67"/>
      <c r="Q8" s="67"/>
      <c r="R8" s="67"/>
      <c r="S8" s="67"/>
    </row>
    <row r="10" spans="1:19" ht="15.6" x14ac:dyDescent="0.3">
      <c r="A10" s="68" t="s">
        <v>6</v>
      </c>
      <c r="B10" s="68"/>
      <c r="C10" s="68"/>
      <c r="D10" s="68"/>
      <c r="E10" s="80">
        <v>45203</v>
      </c>
      <c r="F10" s="80"/>
      <c r="G10" s="81"/>
    </row>
    <row r="11" spans="1:19" ht="15.6" x14ac:dyDescent="0.3">
      <c r="A11" s="24"/>
      <c r="B11" s="25"/>
      <c r="C11" s="25"/>
      <c r="D11" s="25"/>
      <c r="E11" s="7"/>
      <c r="F11" s="7"/>
    </row>
    <row r="12" spans="1:19" ht="15.6" x14ac:dyDescent="0.3">
      <c r="A12" s="68" t="s">
        <v>369</v>
      </c>
      <c r="B12" s="68"/>
      <c r="C12" s="68"/>
      <c r="D12" s="68"/>
      <c r="E12" s="82">
        <v>17</v>
      </c>
      <c r="F12" s="82"/>
      <c r="G12" s="82"/>
      <c r="H12" s="25" t="s">
        <v>13</v>
      </c>
    </row>
    <row r="13" spans="1:19" ht="15.6" x14ac:dyDescent="0.3">
      <c r="A13" s="24"/>
      <c r="B13" s="25"/>
      <c r="C13" s="25"/>
      <c r="D13" s="25"/>
      <c r="E13" s="7"/>
      <c r="F13" s="7"/>
    </row>
    <row r="14" spans="1:19" ht="15.6" x14ac:dyDescent="0.3">
      <c r="A14" s="68" t="s">
        <v>370</v>
      </c>
      <c r="B14" s="68"/>
      <c r="C14" s="68"/>
      <c r="D14" s="68"/>
      <c r="E14" s="82">
        <v>60</v>
      </c>
      <c r="F14" s="82"/>
      <c r="G14" s="82"/>
    </row>
    <row r="16" spans="1:19" s="26" customFormat="1" ht="28.8" x14ac:dyDescent="0.3">
      <c r="A16" s="45" t="s">
        <v>2</v>
      </c>
      <c r="B16" s="45" t="s">
        <v>19</v>
      </c>
      <c r="C16" s="45" t="s">
        <v>20</v>
      </c>
      <c r="D16" s="45" t="s">
        <v>21</v>
      </c>
      <c r="E16" s="45" t="s">
        <v>360</v>
      </c>
      <c r="F16" s="45" t="s">
        <v>139</v>
      </c>
      <c r="G16" s="83" t="s">
        <v>17</v>
      </c>
      <c r="H16" s="84"/>
      <c r="I16" s="84"/>
      <c r="J16" s="84"/>
      <c r="K16" s="84"/>
      <c r="L16" s="84"/>
      <c r="M16" s="84"/>
      <c r="N16" s="84"/>
      <c r="O16" s="84"/>
      <c r="P16" s="85"/>
      <c r="Q16" s="42" t="s">
        <v>4</v>
      </c>
      <c r="R16" s="42" t="s">
        <v>10</v>
      </c>
      <c r="S16" s="61" t="s">
        <v>18</v>
      </c>
    </row>
    <row r="17" spans="1:19" x14ac:dyDescent="0.3">
      <c r="A17" s="49"/>
      <c r="B17" s="50"/>
      <c r="C17" s="50"/>
      <c r="D17" s="51"/>
      <c r="E17" s="46"/>
      <c r="F17" s="46"/>
      <c r="G17" s="33">
        <v>1</v>
      </c>
      <c r="H17" s="34">
        <v>2</v>
      </c>
      <c r="I17" s="33">
        <v>3</v>
      </c>
      <c r="J17" s="34">
        <v>4</v>
      </c>
      <c r="K17" s="33">
        <v>5</v>
      </c>
      <c r="L17" s="34">
        <v>6</v>
      </c>
      <c r="M17" s="33">
        <v>7</v>
      </c>
      <c r="N17" s="34">
        <v>8</v>
      </c>
      <c r="O17" s="33">
        <v>9</v>
      </c>
      <c r="P17" s="34">
        <v>10</v>
      </c>
      <c r="Q17" s="43"/>
      <c r="R17" s="43"/>
      <c r="S17" s="58"/>
    </row>
    <row r="18" spans="1:19" x14ac:dyDescent="0.3">
      <c r="A18" s="55">
        <f>ROW(A1)</f>
        <v>1</v>
      </c>
      <c r="B18" s="53"/>
      <c r="C18" s="53"/>
      <c r="D18" s="53"/>
      <c r="E18" s="54"/>
      <c r="F18" s="57">
        <v>80033</v>
      </c>
      <c r="G18" s="60">
        <v>7</v>
      </c>
      <c r="H18" s="60">
        <v>0</v>
      </c>
      <c r="I18" s="60">
        <v>0</v>
      </c>
      <c r="J18" s="60"/>
      <c r="K18" s="60"/>
      <c r="L18" s="60"/>
      <c r="M18" s="60"/>
      <c r="N18" s="60"/>
      <c r="O18" s="60"/>
      <c r="P18" s="60"/>
      <c r="Q18" s="43">
        <f t="shared" ref="Q18:Q34" si="0">SUM(G18:P18)</f>
        <v>7</v>
      </c>
      <c r="R18" s="44">
        <f t="shared" ref="R18:R34" si="1">Q18/$E$14</f>
        <v>0.11666666666666667</v>
      </c>
      <c r="S18" s="58" t="s">
        <v>114</v>
      </c>
    </row>
    <row r="19" spans="1:19" x14ac:dyDescent="0.3">
      <c r="A19" s="55">
        <f t="shared" ref="A19:A34" si="2">ROW(A2)</f>
        <v>2</v>
      </c>
      <c r="B19" s="53"/>
      <c r="C19" s="53"/>
      <c r="D19" s="53"/>
      <c r="E19" s="47"/>
      <c r="F19" s="57">
        <v>80005</v>
      </c>
      <c r="G19" s="60">
        <v>7</v>
      </c>
      <c r="H19" s="60">
        <v>0</v>
      </c>
      <c r="I19" s="60">
        <v>0</v>
      </c>
      <c r="J19" s="60"/>
      <c r="K19" s="60"/>
      <c r="L19" s="60"/>
      <c r="M19" s="60"/>
      <c r="N19" s="60"/>
      <c r="O19" s="60"/>
      <c r="P19" s="60"/>
      <c r="Q19" s="43">
        <f t="shared" si="0"/>
        <v>7</v>
      </c>
      <c r="R19" s="44">
        <f t="shared" si="1"/>
        <v>0.11666666666666667</v>
      </c>
      <c r="S19" s="58" t="s">
        <v>114</v>
      </c>
    </row>
    <row r="20" spans="1:19" x14ac:dyDescent="0.3">
      <c r="A20" s="55">
        <f t="shared" si="2"/>
        <v>3</v>
      </c>
      <c r="B20" s="53"/>
      <c r="C20" s="53"/>
      <c r="D20" s="53"/>
      <c r="E20" s="47"/>
      <c r="F20" s="57">
        <v>80009</v>
      </c>
      <c r="G20" s="60">
        <v>5</v>
      </c>
      <c r="H20" s="60">
        <v>2</v>
      </c>
      <c r="I20" s="60">
        <v>0</v>
      </c>
      <c r="J20" s="60"/>
      <c r="K20" s="60"/>
      <c r="L20" s="60"/>
      <c r="M20" s="60"/>
      <c r="N20" s="60"/>
      <c r="O20" s="60"/>
      <c r="P20" s="60"/>
      <c r="Q20" s="43">
        <f t="shared" si="0"/>
        <v>7</v>
      </c>
      <c r="R20" s="44">
        <f t="shared" si="1"/>
        <v>0.11666666666666667</v>
      </c>
      <c r="S20" s="58" t="s">
        <v>114</v>
      </c>
    </row>
    <row r="21" spans="1:19" x14ac:dyDescent="0.3">
      <c r="A21" s="55">
        <f t="shared" si="2"/>
        <v>4</v>
      </c>
      <c r="B21" s="53"/>
      <c r="C21" s="53"/>
      <c r="D21" s="53"/>
      <c r="E21" s="47"/>
      <c r="F21" s="57">
        <v>80002</v>
      </c>
      <c r="G21" s="60">
        <v>6</v>
      </c>
      <c r="H21" s="60">
        <v>0.5</v>
      </c>
      <c r="I21" s="60">
        <v>0</v>
      </c>
      <c r="J21" s="60"/>
      <c r="K21" s="60"/>
      <c r="L21" s="60"/>
      <c r="M21" s="60"/>
      <c r="N21" s="60"/>
      <c r="O21" s="60"/>
      <c r="P21" s="60"/>
      <c r="Q21" s="43">
        <f t="shared" si="0"/>
        <v>6.5</v>
      </c>
      <c r="R21" s="44">
        <f t="shared" si="1"/>
        <v>0.10833333333333334</v>
      </c>
      <c r="S21" s="58" t="s">
        <v>114</v>
      </c>
    </row>
    <row r="22" spans="1:19" x14ac:dyDescent="0.3">
      <c r="A22" s="55">
        <f t="shared" si="2"/>
        <v>5</v>
      </c>
      <c r="B22" s="53"/>
      <c r="C22" s="53"/>
      <c r="D22" s="53"/>
      <c r="E22" s="47"/>
      <c r="F22" s="57">
        <v>80010</v>
      </c>
      <c r="G22" s="60">
        <v>5</v>
      </c>
      <c r="H22" s="60">
        <v>1.5</v>
      </c>
      <c r="I22" s="60">
        <v>0</v>
      </c>
      <c r="J22" s="60"/>
      <c r="K22" s="60"/>
      <c r="L22" s="60"/>
      <c r="M22" s="60"/>
      <c r="N22" s="60"/>
      <c r="O22" s="60"/>
      <c r="P22" s="60"/>
      <c r="Q22" s="43">
        <f t="shared" si="0"/>
        <v>6.5</v>
      </c>
      <c r="R22" s="44">
        <f t="shared" si="1"/>
        <v>0.10833333333333334</v>
      </c>
      <c r="S22" s="58" t="s">
        <v>114</v>
      </c>
    </row>
    <row r="23" spans="1:19" x14ac:dyDescent="0.3">
      <c r="A23" s="55">
        <f t="shared" si="2"/>
        <v>6</v>
      </c>
      <c r="B23" s="53"/>
      <c r="C23" s="53"/>
      <c r="D23" s="53"/>
      <c r="E23" s="47"/>
      <c r="F23" s="57">
        <v>80006</v>
      </c>
      <c r="G23" s="60">
        <v>5</v>
      </c>
      <c r="H23" s="60">
        <v>0</v>
      </c>
      <c r="I23" s="60">
        <v>0</v>
      </c>
      <c r="J23" s="60"/>
      <c r="K23" s="60"/>
      <c r="L23" s="60"/>
      <c r="M23" s="60"/>
      <c r="N23" s="60"/>
      <c r="O23" s="60"/>
      <c r="P23" s="60"/>
      <c r="Q23" s="43">
        <f t="shared" si="0"/>
        <v>5</v>
      </c>
      <c r="R23" s="44">
        <f t="shared" si="1"/>
        <v>8.3333333333333329E-2</v>
      </c>
      <c r="S23" s="58" t="s">
        <v>114</v>
      </c>
    </row>
    <row r="24" spans="1:19" x14ac:dyDescent="0.3">
      <c r="A24" s="55">
        <f t="shared" si="2"/>
        <v>7</v>
      </c>
      <c r="B24" s="53"/>
      <c r="C24" s="53"/>
      <c r="D24" s="53"/>
      <c r="E24" s="47"/>
      <c r="F24" s="57">
        <v>80007</v>
      </c>
      <c r="G24" s="60">
        <v>5</v>
      </c>
      <c r="H24" s="60">
        <v>0</v>
      </c>
      <c r="I24" s="60">
        <v>0</v>
      </c>
      <c r="J24" s="60"/>
      <c r="K24" s="60"/>
      <c r="L24" s="60"/>
      <c r="M24" s="60"/>
      <c r="N24" s="60"/>
      <c r="O24" s="60"/>
      <c r="P24" s="60"/>
      <c r="Q24" s="43">
        <f t="shared" si="0"/>
        <v>5</v>
      </c>
      <c r="R24" s="44">
        <f t="shared" si="1"/>
        <v>8.3333333333333329E-2</v>
      </c>
      <c r="S24" s="58" t="s">
        <v>114</v>
      </c>
    </row>
    <row r="25" spans="1:19" x14ac:dyDescent="0.3">
      <c r="A25" s="55">
        <f t="shared" si="2"/>
        <v>8</v>
      </c>
      <c r="B25" s="53"/>
      <c r="C25" s="53"/>
      <c r="D25" s="53"/>
      <c r="E25" s="54"/>
      <c r="F25" s="57">
        <v>80066</v>
      </c>
      <c r="G25" s="60">
        <v>5</v>
      </c>
      <c r="H25" s="60">
        <v>0</v>
      </c>
      <c r="I25" s="60">
        <v>0</v>
      </c>
      <c r="J25" s="60"/>
      <c r="K25" s="60"/>
      <c r="L25" s="60"/>
      <c r="M25" s="60"/>
      <c r="N25" s="60"/>
      <c r="O25" s="60"/>
      <c r="P25" s="60"/>
      <c r="Q25" s="43">
        <f t="shared" si="0"/>
        <v>5</v>
      </c>
      <c r="R25" s="44">
        <f t="shared" si="1"/>
        <v>8.3333333333333329E-2</v>
      </c>
      <c r="S25" s="58" t="s">
        <v>114</v>
      </c>
    </row>
    <row r="26" spans="1:19" x14ac:dyDescent="0.3">
      <c r="A26" s="55">
        <f t="shared" si="2"/>
        <v>9</v>
      </c>
      <c r="B26" s="53"/>
      <c r="C26" s="53"/>
      <c r="D26" s="53"/>
      <c r="E26" s="54"/>
      <c r="F26" s="57">
        <v>80069</v>
      </c>
      <c r="G26" s="60">
        <v>5</v>
      </c>
      <c r="H26" s="60">
        <v>0</v>
      </c>
      <c r="I26" s="60">
        <v>0</v>
      </c>
      <c r="J26" s="60"/>
      <c r="K26" s="60"/>
      <c r="L26" s="60"/>
      <c r="M26" s="60"/>
      <c r="N26" s="60"/>
      <c r="O26" s="60"/>
      <c r="P26" s="60"/>
      <c r="Q26" s="43">
        <f t="shared" si="0"/>
        <v>5</v>
      </c>
      <c r="R26" s="44">
        <f t="shared" si="1"/>
        <v>8.3333333333333329E-2</v>
      </c>
      <c r="S26" s="58" t="s">
        <v>114</v>
      </c>
    </row>
    <row r="27" spans="1:19" x14ac:dyDescent="0.3">
      <c r="A27" s="55">
        <f t="shared" si="2"/>
        <v>10</v>
      </c>
      <c r="B27" s="53"/>
      <c r="C27" s="53"/>
      <c r="D27" s="53"/>
      <c r="E27" s="54"/>
      <c r="F27" s="57">
        <v>80047</v>
      </c>
      <c r="G27" s="60">
        <v>5</v>
      </c>
      <c r="H27" s="60">
        <v>0</v>
      </c>
      <c r="I27" s="60">
        <v>0</v>
      </c>
      <c r="J27" s="60"/>
      <c r="K27" s="60"/>
      <c r="L27" s="60"/>
      <c r="M27" s="60"/>
      <c r="N27" s="60"/>
      <c r="O27" s="60"/>
      <c r="P27" s="60"/>
      <c r="Q27" s="43">
        <f t="shared" si="0"/>
        <v>5</v>
      </c>
      <c r="R27" s="44">
        <f t="shared" si="1"/>
        <v>8.3333333333333329E-2</v>
      </c>
      <c r="S27" s="58" t="s">
        <v>114</v>
      </c>
    </row>
    <row r="28" spans="1:19" x14ac:dyDescent="0.3">
      <c r="A28" s="55">
        <f t="shared" si="2"/>
        <v>11</v>
      </c>
      <c r="B28" s="53"/>
      <c r="C28" s="53"/>
      <c r="D28" s="53"/>
      <c r="E28" s="47"/>
      <c r="F28" s="57">
        <v>80004</v>
      </c>
      <c r="G28" s="60">
        <v>4.5</v>
      </c>
      <c r="H28" s="60">
        <v>0</v>
      </c>
      <c r="I28" s="60">
        <v>0</v>
      </c>
      <c r="J28" s="60"/>
      <c r="K28" s="60"/>
      <c r="L28" s="60"/>
      <c r="M28" s="60"/>
      <c r="N28" s="60"/>
      <c r="O28" s="60"/>
      <c r="P28" s="60"/>
      <c r="Q28" s="43">
        <f t="shared" si="0"/>
        <v>4.5</v>
      </c>
      <c r="R28" s="44">
        <f t="shared" si="1"/>
        <v>7.4999999999999997E-2</v>
      </c>
      <c r="S28" s="58" t="s">
        <v>114</v>
      </c>
    </row>
    <row r="29" spans="1:19" x14ac:dyDescent="0.3">
      <c r="A29" s="55">
        <f t="shared" si="2"/>
        <v>12</v>
      </c>
      <c r="B29" s="53"/>
      <c r="C29" s="53"/>
      <c r="D29" s="53"/>
      <c r="E29" s="54"/>
      <c r="F29" s="57">
        <v>80043</v>
      </c>
      <c r="G29" s="60">
        <v>4</v>
      </c>
      <c r="H29" s="60">
        <v>0</v>
      </c>
      <c r="I29" s="60">
        <v>0</v>
      </c>
      <c r="J29" s="60"/>
      <c r="K29" s="60"/>
      <c r="L29" s="60"/>
      <c r="M29" s="60"/>
      <c r="N29" s="60"/>
      <c r="O29" s="60"/>
      <c r="P29" s="60"/>
      <c r="Q29" s="43">
        <f t="shared" si="0"/>
        <v>4</v>
      </c>
      <c r="R29" s="44">
        <f t="shared" si="1"/>
        <v>6.6666666666666666E-2</v>
      </c>
      <c r="S29" s="58" t="s">
        <v>114</v>
      </c>
    </row>
    <row r="30" spans="1:19" x14ac:dyDescent="0.3">
      <c r="A30" s="55">
        <f t="shared" si="2"/>
        <v>13</v>
      </c>
      <c r="B30" s="53"/>
      <c r="C30" s="53"/>
      <c r="D30" s="53"/>
      <c r="E30" s="54"/>
      <c r="F30" s="57">
        <v>80037</v>
      </c>
      <c r="G30" s="60">
        <v>3</v>
      </c>
      <c r="H30" s="60">
        <v>0</v>
      </c>
      <c r="I30" s="60">
        <v>0</v>
      </c>
      <c r="J30" s="60"/>
      <c r="K30" s="60"/>
      <c r="L30" s="60"/>
      <c r="M30" s="60"/>
      <c r="N30" s="60"/>
      <c r="O30" s="60"/>
      <c r="P30" s="60"/>
      <c r="Q30" s="43">
        <f t="shared" si="0"/>
        <v>3</v>
      </c>
      <c r="R30" s="44">
        <f t="shared" si="1"/>
        <v>0.05</v>
      </c>
      <c r="S30" s="58" t="s">
        <v>114</v>
      </c>
    </row>
    <row r="31" spans="1:19" x14ac:dyDescent="0.3">
      <c r="A31" s="55">
        <f t="shared" si="2"/>
        <v>14</v>
      </c>
      <c r="B31" s="53"/>
      <c r="C31" s="53"/>
      <c r="D31" s="53"/>
      <c r="E31" s="47"/>
      <c r="F31" s="57">
        <v>80012</v>
      </c>
      <c r="G31" s="60">
        <v>3</v>
      </c>
      <c r="H31" s="60">
        <v>0</v>
      </c>
      <c r="I31" s="60">
        <v>0</v>
      </c>
      <c r="J31" s="60"/>
      <c r="K31" s="60"/>
      <c r="L31" s="60"/>
      <c r="M31" s="60"/>
      <c r="N31" s="60"/>
      <c r="O31" s="60"/>
      <c r="P31" s="60"/>
      <c r="Q31" s="43">
        <f t="shared" si="0"/>
        <v>3</v>
      </c>
      <c r="R31" s="44">
        <f t="shared" si="1"/>
        <v>0.05</v>
      </c>
      <c r="S31" s="58" t="s">
        <v>114</v>
      </c>
    </row>
    <row r="32" spans="1:19" x14ac:dyDescent="0.3">
      <c r="A32" s="55">
        <f t="shared" si="2"/>
        <v>15</v>
      </c>
      <c r="B32" s="53"/>
      <c r="C32" s="53"/>
      <c r="D32" s="53"/>
      <c r="E32" s="54"/>
      <c r="F32" s="57">
        <v>80042</v>
      </c>
      <c r="G32" s="60">
        <v>3</v>
      </c>
      <c r="H32" s="60">
        <v>0</v>
      </c>
      <c r="I32" s="60">
        <v>0</v>
      </c>
      <c r="J32" s="60"/>
      <c r="K32" s="60"/>
      <c r="L32" s="60"/>
      <c r="M32" s="60"/>
      <c r="N32" s="60"/>
      <c r="O32" s="60"/>
      <c r="P32" s="60"/>
      <c r="Q32" s="43">
        <f t="shared" si="0"/>
        <v>3</v>
      </c>
      <c r="R32" s="44">
        <f t="shared" si="1"/>
        <v>0.05</v>
      </c>
      <c r="S32" s="58" t="s">
        <v>114</v>
      </c>
    </row>
    <row r="33" spans="1:19" x14ac:dyDescent="0.3">
      <c r="A33" s="55">
        <f t="shared" si="2"/>
        <v>16</v>
      </c>
      <c r="B33" s="53"/>
      <c r="C33" s="53"/>
      <c r="D33" s="53"/>
      <c r="E33" s="54"/>
      <c r="F33" s="57">
        <v>80063</v>
      </c>
      <c r="G33" s="60">
        <v>2</v>
      </c>
      <c r="H33" s="60">
        <v>0</v>
      </c>
      <c r="I33" s="60">
        <v>0</v>
      </c>
      <c r="J33" s="60"/>
      <c r="K33" s="60"/>
      <c r="L33" s="60"/>
      <c r="M33" s="60"/>
      <c r="N33" s="60"/>
      <c r="O33" s="60"/>
      <c r="P33" s="60"/>
      <c r="Q33" s="43">
        <f t="shared" si="0"/>
        <v>2</v>
      </c>
      <c r="R33" s="44">
        <f t="shared" si="1"/>
        <v>3.3333333333333333E-2</v>
      </c>
      <c r="S33" s="58" t="s">
        <v>114</v>
      </c>
    </row>
    <row r="34" spans="1:19" x14ac:dyDescent="0.3">
      <c r="A34" s="55">
        <f t="shared" si="2"/>
        <v>17</v>
      </c>
      <c r="B34" s="53"/>
      <c r="C34" s="53"/>
      <c r="D34" s="53"/>
      <c r="E34" s="54"/>
      <c r="F34" s="57">
        <v>80073</v>
      </c>
      <c r="G34" s="60">
        <v>1</v>
      </c>
      <c r="H34" s="60">
        <v>0</v>
      </c>
      <c r="I34" s="60">
        <v>0</v>
      </c>
      <c r="J34" s="60"/>
      <c r="K34" s="60"/>
      <c r="L34" s="60"/>
      <c r="M34" s="60"/>
      <c r="N34" s="60"/>
      <c r="O34" s="60"/>
      <c r="P34" s="60"/>
      <c r="Q34" s="43">
        <f t="shared" si="0"/>
        <v>1</v>
      </c>
      <c r="R34" s="44">
        <f t="shared" si="1"/>
        <v>1.6666666666666666E-2</v>
      </c>
      <c r="S34" s="58" t="s">
        <v>114</v>
      </c>
    </row>
    <row r="35" spans="1:19" ht="19.95" customHeight="1" x14ac:dyDescent="0.3">
      <c r="Q35" s="26"/>
      <c r="R35" s="26"/>
      <c r="S35" s="4"/>
    </row>
    <row r="36" spans="1:19" ht="20.25" customHeight="1" x14ac:dyDescent="0.3">
      <c r="A36" s="25"/>
      <c r="B36" s="25"/>
      <c r="C36" s="25"/>
      <c r="D36" s="6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9" ht="15.6" x14ac:dyDescent="0.3">
      <c r="A37" s="1" t="s">
        <v>366</v>
      </c>
      <c r="B37"/>
      <c r="C37" s="38"/>
      <c r="D37" s="86" t="s">
        <v>374</v>
      </c>
      <c r="E37" s="86"/>
      <c r="F37" s="40"/>
      <c r="H37" s="37"/>
      <c r="I37" s="37"/>
      <c r="J37" s="37"/>
      <c r="K37" s="37"/>
      <c r="L37" s="37"/>
      <c r="M37" s="37"/>
      <c r="N37" s="37"/>
      <c r="O37" s="37"/>
      <c r="P37" s="37"/>
      <c r="Q37" s="28"/>
      <c r="R37" s="28"/>
    </row>
    <row r="38" spans="1:19" ht="19.95" customHeight="1" x14ac:dyDescent="0.3">
      <c r="A38" s="2"/>
      <c r="B38" s="2"/>
      <c r="C38" s="39" t="s">
        <v>367</v>
      </c>
      <c r="D38" s="79" t="s">
        <v>359</v>
      </c>
      <c r="E38" s="79"/>
      <c r="F38" s="79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28"/>
    </row>
    <row r="39" spans="1:19" ht="19.95" customHeight="1" x14ac:dyDescent="0.3">
      <c r="A39" s="1" t="s">
        <v>368</v>
      </c>
      <c r="B39"/>
      <c r="C39" s="38"/>
      <c r="D39" s="86" t="s">
        <v>375</v>
      </c>
      <c r="E39" s="86"/>
      <c r="F39" s="41"/>
      <c r="H39" s="37"/>
      <c r="I39" s="37"/>
      <c r="J39" s="37"/>
      <c r="K39" s="37"/>
      <c r="L39" s="37"/>
      <c r="M39" s="37"/>
      <c r="N39" s="37"/>
      <c r="O39" s="37"/>
      <c r="P39" s="37"/>
      <c r="Q39" s="28"/>
      <c r="R39" s="28"/>
    </row>
    <row r="40" spans="1:19" ht="19.95" customHeight="1" x14ac:dyDescent="0.3">
      <c r="A40"/>
      <c r="B40"/>
      <c r="C40" s="39" t="s">
        <v>367</v>
      </c>
      <c r="D40" s="79" t="s">
        <v>359</v>
      </c>
      <c r="E40" s="79"/>
      <c r="F40" s="7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9" ht="19.95" customHeight="1" x14ac:dyDescent="0.3"/>
  </sheetData>
  <autoFilter ref="A17:S17">
    <sortState ref="A18:X94">
      <sortCondition descending="1" ref="S17"/>
    </sortState>
  </autoFilter>
  <sortState ref="B30:Q32">
    <sortCondition ref="B30:B32"/>
  </sortState>
  <mergeCells count="19">
    <mergeCell ref="J7:S7"/>
    <mergeCell ref="A1:S1"/>
    <mergeCell ref="A3:S3"/>
    <mergeCell ref="A5:I5"/>
    <mergeCell ref="J5:S5"/>
    <mergeCell ref="J6:S6"/>
    <mergeCell ref="D40:F40"/>
    <mergeCell ref="J8:S8"/>
    <mergeCell ref="A10:D10"/>
    <mergeCell ref="E10:G10"/>
    <mergeCell ref="A12:D12"/>
    <mergeCell ref="E12:G12"/>
    <mergeCell ref="A14:D14"/>
    <mergeCell ref="E14:G14"/>
    <mergeCell ref="G16:P16"/>
    <mergeCell ref="D37:E37"/>
    <mergeCell ref="D38:F38"/>
    <mergeCell ref="H38:Q38"/>
    <mergeCell ref="D39:E39"/>
  </mergeCells>
  <conditionalFormatting sqref="J5">
    <cfRule type="containsBlanks" dxfId="7" priority="2">
      <formula>LEN(TRIM(J5))=0</formula>
    </cfRule>
  </conditionalFormatting>
  <conditionalFormatting sqref="J7">
    <cfRule type="containsBlanks" dxfId="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8"/>
  <sheetViews>
    <sheetView view="pageBreakPreview" topLeftCell="A16" zoomScaleSheetLayoutView="100" workbookViewId="0">
      <selection activeCell="B18" sqref="B18:E31"/>
    </sheetView>
  </sheetViews>
  <sheetFormatPr defaultColWidth="9.109375" defaultRowHeight="14.4" x14ac:dyDescent="0.3"/>
  <cols>
    <col min="1" max="1" width="7.109375" style="26" customWidth="1"/>
    <col min="2" max="4" width="18.88671875" style="11" customWidth="1"/>
    <col min="5" max="5" width="8.44140625" style="6" customWidth="1"/>
    <col min="6" max="6" width="14.5546875" style="6" customWidth="1"/>
    <col min="7" max="16" width="5.33203125" style="11" customWidth="1"/>
  </cols>
  <sheetData>
    <row r="1" spans="1:19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.6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.6" x14ac:dyDescent="0.3">
      <c r="A3" s="88" t="s">
        <v>371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5.6" x14ac:dyDescent="0.3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9" ht="18" x14ac:dyDescent="0.3">
      <c r="A5" s="65" t="s">
        <v>372</v>
      </c>
      <c r="B5" s="65"/>
      <c r="C5" s="65"/>
      <c r="D5" s="65"/>
      <c r="E5" s="65"/>
      <c r="F5" s="65"/>
      <c r="G5" s="65"/>
      <c r="H5" s="65"/>
      <c r="I5" s="65"/>
      <c r="J5" s="87" t="s">
        <v>373</v>
      </c>
      <c r="K5" s="87"/>
      <c r="L5" s="87"/>
      <c r="M5" s="87"/>
      <c r="N5" s="87"/>
      <c r="O5" s="87"/>
      <c r="P5" s="87"/>
      <c r="Q5" s="87"/>
      <c r="R5" s="87"/>
      <c r="S5" s="87"/>
    </row>
    <row r="6" spans="1:19" x14ac:dyDescent="0.3">
      <c r="J6" s="67" t="s">
        <v>5</v>
      </c>
      <c r="K6" s="67"/>
      <c r="L6" s="67"/>
      <c r="M6" s="67"/>
      <c r="N6" s="67"/>
      <c r="O6" s="67"/>
      <c r="P6" s="67"/>
      <c r="Q6" s="67"/>
      <c r="R6" s="67"/>
      <c r="S6" s="67"/>
    </row>
    <row r="7" spans="1:19" ht="17.399999999999999" x14ac:dyDescent="0.3">
      <c r="J7" s="87" t="s">
        <v>363</v>
      </c>
      <c r="K7" s="87"/>
      <c r="L7" s="87"/>
      <c r="M7" s="87"/>
      <c r="N7" s="87"/>
      <c r="O7" s="87"/>
      <c r="P7" s="87"/>
      <c r="Q7" s="87"/>
      <c r="R7" s="87"/>
      <c r="S7" s="87"/>
    </row>
    <row r="8" spans="1:19" x14ac:dyDescent="0.3">
      <c r="J8" s="67" t="s">
        <v>143</v>
      </c>
      <c r="K8" s="67"/>
      <c r="L8" s="67"/>
      <c r="M8" s="67"/>
      <c r="N8" s="67"/>
      <c r="O8" s="67"/>
      <c r="P8" s="67"/>
      <c r="Q8" s="67"/>
      <c r="R8" s="67"/>
      <c r="S8" s="67"/>
    </row>
    <row r="10" spans="1:19" ht="15.6" x14ac:dyDescent="0.3">
      <c r="A10" s="68" t="s">
        <v>6</v>
      </c>
      <c r="B10" s="68"/>
      <c r="C10" s="68"/>
      <c r="D10" s="68"/>
      <c r="E10" s="80">
        <v>45203</v>
      </c>
      <c r="F10" s="80"/>
      <c r="G10" s="81"/>
    </row>
    <row r="11" spans="1:19" ht="15.6" x14ac:dyDescent="0.3">
      <c r="A11" s="24"/>
      <c r="B11" s="25"/>
      <c r="C11" s="25"/>
      <c r="D11" s="25"/>
      <c r="E11" s="7"/>
      <c r="F11" s="7"/>
    </row>
    <row r="12" spans="1:19" ht="15.6" x14ac:dyDescent="0.3">
      <c r="A12" s="68" t="s">
        <v>369</v>
      </c>
      <c r="B12" s="68"/>
      <c r="C12" s="68"/>
      <c r="D12" s="68"/>
      <c r="E12" s="82">
        <v>14</v>
      </c>
      <c r="F12" s="82"/>
      <c r="G12" s="82"/>
      <c r="H12" s="25" t="s">
        <v>13</v>
      </c>
    </row>
    <row r="13" spans="1:19" ht="15.6" x14ac:dyDescent="0.3">
      <c r="A13" s="24"/>
      <c r="B13" s="25"/>
      <c r="C13" s="25"/>
      <c r="D13" s="25"/>
      <c r="E13" s="7"/>
      <c r="F13" s="7"/>
    </row>
    <row r="14" spans="1:19" ht="15.6" x14ac:dyDescent="0.3">
      <c r="A14" s="68" t="s">
        <v>370</v>
      </c>
      <c r="B14" s="68"/>
      <c r="C14" s="68"/>
      <c r="D14" s="68"/>
      <c r="E14" s="82">
        <v>60</v>
      </c>
      <c r="F14" s="82"/>
      <c r="G14" s="82"/>
    </row>
    <row r="16" spans="1:19" s="26" customFormat="1" ht="28.8" x14ac:dyDescent="0.3">
      <c r="A16" s="45" t="s">
        <v>2</v>
      </c>
      <c r="B16" s="45" t="s">
        <v>19</v>
      </c>
      <c r="C16" s="45" t="s">
        <v>20</v>
      </c>
      <c r="D16" s="45" t="s">
        <v>21</v>
      </c>
      <c r="E16" s="45" t="s">
        <v>360</v>
      </c>
      <c r="F16" s="45" t="s">
        <v>139</v>
      </c>
      <c r="G16" s="83" t="s">
        <v>17</v>
      </c>
      <c r="H16" s="84"/>
      <c r="I16" s="84"/>
      <c r="J16" s="84"/>
      <c r="K16" s="84"/>
      <c r="L16" s="84"/>
      <c r="M16" s="84"/>
      <c r="N16" s="84"/>
      <c r="O16" s="84"/>
      <c r="P16" s="85"/>
      <c r="Q16" s="42" t="s">
        <v>4</v>
      </c>
      <c r="R16" s="42" t="s">
        <v>10</v>
      </c>
      <c r="S16" s="59" t="s">
        <v>18</v>
      </c>
    </row>
    <row r="17" spans="1:19" x14ac:dyDescent="0.3">
      <c r="A17" s="49"/>
      <c r="B17" s="50"/>
      <c r="C17" s="50"/>
      <c r="D17" s="51"/>
      <c r="E17" s="46"/>
      <c r="F17" s="46"/>
      <c r="G17" s="33">
        <v>1</v>
      </c>
      <c r="H17" s="34">
        <v>2</v>
      </c>
      <c r="I17" s="33">
        <v>3</v>
      </c>
      <c r="J17" s="34">
        <v>4</v>
      </c>
      <c r="K17" s="33">
        <v>5</v>
      </c>
      <c r="L17" s="34">
        <v>6</v>
      </c>
      <c r="M17" s="33">
        <v>7</v>
      </c>
      <c r="N17" s="34">
        <v>8</v>
      </c>
      <c r="O17" s="33">
        <v>9</v>
      </c>
      <c r="P17" s="34">
        <v>10</v>
      </c>
      <c r="Q17" s="43"/>
      <c r="R17" s="43"/>
      <c r="S17" s="58"/>
    </row>
    <row r="18" spans="1:19" x14ac:dyDescent="0.3">
      <c r="A18" s="52">
        <f>ROW(A1)</f>
        <v>1</v>
      </c>
      <c r="B18" s="53"/>
      <c r="C18" s="53"/>
      <c r="D18" s="53"/>
      <c r="E18" s="54"/>
      <c r="F18" s="57">
        <v>90061</v>
      </c>
      <c r="G18" s="60">
        <v>15</v>
      </c>
      <c r="H18" s="60">
        <v>0</v>
      </c>
      <c r="I18" s="60">
        <v>0</v>
      </c>
      <c r="J18" s="60"/>
      <c r="K18" s="60"/>
      <c r="L18" s="60"/>
      <c r="M18" s="60"/>
      <c r="N18" s="60"/>
      <c r="O18" s="60"/>
      <c r="P18" s="60"/>
      <c r="Q18" s="43">
        <f t="shared" ref="Q18:Q31" si="0">SUM(G18:P18)</f>
        <v>15</v>
      </c>
      <c r="R18" s="44">
        <f t="shared" ref="R18:R31" si="1">Q18/$E$14</f>
        <v>0.25</v>
      </c>
      <c r="S18" s="58" t="s">
        <v>114</v>
      </c>
    </row>
    <row r="19" spans="1:19" x14ac:dyDescent="0.3">
      <c r="A19" s="52">
        <f t="shared" ref="A19:A31" si="2">ROW(A2)</f>
        <v>2</v>
      </c>
      <c r="B19" s="53"/>
      <c r="C19" s="53"/>
      <c r="D19" s="53"/>
      <c r="E19" s="54"/>
      <c r="F19" s="57">
        <v>90065</v>
      </c>
      <c r="G19" s="60">
        <v>15</v>
      </c>
      <c r="H19" s="60">
        <v>0</v>
      </c>
      <c r="I19" s="60">
        <v>0</v>
      </c>
      <c r="J19" s="60"/>
      <c r="K19" s="60"/>
      <c r="L19" s="60"/>
      <c r="M19" s="60"/>
      <c r="N19" s="60"/>
      <c r="O19" s="60"/>
      <c r="P19" s="60"/>
      <c r="Q19" s="43">
        <f t="shared" si="0"/>
        <v>15</v>
      </c>
      <c r="R19" s="44">
        <f t="shared" si="1"/>
        <v>0.25</v>
      </c>
      <c r="S19" s="58" t="s">
        <v>114</v>
      </c>
    </row>
    <row r="20" spans="1:19" x14ac:dyDescent="0.3">
      <c r="A20" s="52">
        <f t="shared" si="2"/>
        <v>3</v>
      </c>
      <c r="B20" s="53"/>
      <c r="C20" s="53"/>
      <c r="D20" s="53"/>
      <c r="E20" s="54"/>
      <c r="F20" s="57">
        <v>90076</v>
      </c>
      <c r="G20" s="60">
        <v>15</v>
      </c>
      <c r="H20" s="60">
        <v>0</v>
      </c>
      <c r="I20" s="60">
        <v>0</v>
      </c>
      <c r="J20" s="60"/>
      <c r="K20" s="60"/>
      <c r="L20" s="60"/>
      <c r="M20" s="60"/>
      <c r="N20" s="60"/>
      <c r="O20" s="60"/>
      <c r="P20" s="60"/>
      <c r="Q20" s="43">
        <f t="shared" si="0"/>
        <v>15</v>
      </c>
      <c r="R20" s="44">
        <f t="shared" si="1"/>
        <v>0.25</v>
      </c>
      <c r="S20" s="58" t="s">
        <v>114</v>
      </c>
    </row>
    <row r="21" spans="1:19" x14ac:dyDescent="0.3">
      <c r="A21" s="52">
        <f t="shared" si="2"/>
        <v>4</v>
      </c>
      <c r="B21" s="53"/>
      <c r="C21" s="53"/>
      <c r="D21" s="53"/>
      <c r="E21" s="54"/>
      <c r="F21" s="57">
        <v>90079</v>
      </c>
      <c r="G21" s="60">
        <v>12</v>
      </c>
      <c r="H21" s="60">
        <v>0</v>
      </c>
      <c r="I21" s="60">
        <v>0</v>
      </c>
      <c r="J21" s="60"/>
      <c r="K21" s="60"/>
      <c r="L21" s="60"/>
      <c r="M21" s="60"/>
      <c r="N21" s="60"/>
      <c r="O21" s="60"/>
      <c r="P21" s="60"/>
      <c r="Q21" s="43">
        <f t="shared" si="0"/>
        <v>12</v>
      </c>
      <c r="R21" s="44">
        <f t="shared" si="1"/>
        <v>0.2</v>
      </c>
      <c r="S21" s="58" t="s">
        <v>114</v>
      </c>
    </row>
    <row r="22" spans="1:19" x14ac:dyDescent="0.3">
      <c r="A22" s="52">
        <f t="shared" si="2"/>
        <v>5</v>
      </c>
      <c r="B22" s="53"/>
      <c r="C22" s="53"/>
      <c r="D22" s="53"/>
      <c r="E22" s="54"/>
      <c r="F22" s="57">
        <v>90084</v>
      </c>
      <c r="G22" s="60">
        <v>12</v>
      </c>
      <c r="H22" s="60">
        <v>0</v>
      </c>
      <c r="I22" s="60">
        <v>0</v>
      </c>
      <c r="J22" s="60"/>
      <c r="K22" s="60"/>
      <c r="L22" s="60"/>
      <c r="M22" s="60"/>
      <c r="N22" s="60"/>
      <c r="O22" s="60"/>
      <c r="P22" s="60"/>
      <c r="Q22" s="43">
        <f t="shared" si="0"/>
        <v>12</v>
      </c>
      <c r="R22" s="44">
        <f t="shared" si="1"/>
        <v>0.2</v>
      </c>
      <c r="S22" s="58" t="s">
        <v>114</v>
      </c>
    </row>
    <row r="23" spans="1:19" x14ac:dyDescent="0.3">
      <c r="A23" s="52">
        <f t="shared" si="2"/>
        <v>6</v>
      </c>
      <c r="B23" s="53"/>
      <c r="C23" s="53"/>
      <c r="D23" s="53"/>
      <c r="E23" s="54"/>
      <c r="F23" s="57">
        <v>90063</v>
      </c>
      <c r="G23" s="60">
        <v>11</v>
      </c>
      <c r="H23" s="60">
        <v>0</v>
      </c>
      <c r="I23" s="60">
        <v>0</v>
      </c>
      <c r="J23" s="60"/>
      <c r="K23" s="60"/>
      <c r="L23" s="60"/>
      <c r="M23" s="60"/>
      <c r="N23" s="60"/>
      <c r="O23" s="60"/>
      <c r="P23" s="60"/>
      <c r="Q23" s="43">
        <f t="shared" si="0"/>
        <v>11</v>
      </c>
      <c r="R23" s="44">
        <f t="shared" si="1"/>
        <v>0.18333333333333332</v>
      </c>
      <c r="S23" s="58" t="s">
        <v>114</v>
      </c>
    </row>
    <row r="24" spans="1:19" x14ac:dyDescent="0.3">
      <c r="A24" s="52">
        <f t="shared" si="2"/>
        <v>7</v>
      </c>
      <c r="B24" s="53"/>
      <c r="C24" s="53"/>
      <c r="D24" s="53"/>
      <c r="E24" s="54"/>
      <c r="F24" s="57">
        <v>90069</v>
      </c>
      <c r="G24" s="60">
        <v>11</v>
      </c>
      <c r="H24" s="60">
        <v>0</v>
      </c>
      <c r="I24" s="60">
        <v>0</v>
      </c>
      <c r="J24" s="60"/>
      <c r="K24" s="60"/>
      <c r="L24" s="60"/>
      <c r="M24" s="60"/>
      <c r="N24" s="60"/>
      <c r="O24" s="60"/>
      <c r="P24" s="60"/>
      <c r="Q24" s="43">
        <f t="shared" si="0"/>
        <v>11</v>
      </c>
      <c r="R24" s="44">
        <f t="shared" si="1"/>
        <v>0.18333333333333332</v>
      </c>
      <c r="S24" s="58" t="s">
        <v>114</v>
      </c>
    </row>
    <row r="25" spans="1:19" x14ac:dyDescent="0.3">
      <c r="A25" s="52">
        <f t="shared" si="2"/>
        <v>8</v>
      </c>
      <c r="B25" s="53"/>
      <c r="C25" s="53"/>
      <c r="D25" s="53"/>
      <c r="E25" s="54"/>
      <c r="F25" s="57">
        <v>90075</v>
      </c>
      <c r="G25" s="60">
        <v>11</v>
      </c>
      <c r="H25" s="60">
        <v>0</v>
      </c>
      <c r="I25" s="60">
        <v>0</v>
      </c>
      <c r="J25" s="60"/>
      <c r="K25" s="60"/>
      <c r="L25" s="60"/>
      <c r="M25" s="60"/>
      <c r="N25" s="60"/>
      <c r="O25" s="60"/>
      <c r="P25" s="60"/>
      <c r="Q25" s="43">
        <f t="shared" si="0"/>
        <v>11</v>
      </c>
      <c r="R25" s="44">
        <f t="shared" si="1"/>
        <v>0.18333333333333332</v>
      </c>
      <c r="S25" s="58" t="s">
        <v>114</v>
      </c>
    </row>
    <row r="26" spans="1:19" x14ac:dyDescent="0.3">
      <c r="A26" s="52">
        <f t="shared" si="2"/>
        <v>9</v>
      </c>
      <c r="B26" s="53"/>
      <c r="C26" s="53"/>
      <c r="D26" s="53"/>
      <c r="E26" s="54"/>
      <c r="F26" s="57">
        <v>90060</v>
      </c>
      <c r="G26" s="60">
        <v>8</v>
      </c>
      <c r="H26" s="60">
        <v>0</v>
      </c>
      <c r="I26" s="60">
        <v>0</v>
      </c>
      <c r="J26" s="60"/>
      <c r="K26" s="60"/>
      <c r="L26" s="60"/>
      <c r="M26" s="60"/>
      <c r="N26" s="60"/>
      <c r="O26" s="60"/>
      <c r="P26" s="60"/>
      <c r="Q26" s="43">
        <f t="shared" si="0"/>
        <v>8</v>
      </c>
      <c r="R26" s="44">
        <f t="shared" si="1"/>
        <v>0.13333333333333333</v>
      </c>
      <c r="S26" s="58" t="s">
        <v>114</v>
      </c>
    </row>
    <row r="27" spans="1:19" x14ac:dyDescent="0.3">
      <c r="A27" s="52">
        <f t="shared" si="2"/>
        <v>10</v>
      </c>
      <c r="B27" s="53"/>
      <c r="C27" s="53"/>
      <c r="D27" s="53"/>
      <c r="E27" s="54"/>
      <c r="F27" s="57">
        <v>90074</v>
      </c>
      <c r="G27" s="60">
        <v>7</v>
      </c>
      <c r="H27" s="60">
        <v>0</v>
      </c>
      <c r="I27" s="60">
        <v>0</v>
      </c>
      <c r="J27" s="60"/>
      <c r="K27" s="60"/>
      <c r="L27" s="60"/>
      <c r="M27" s="60"/>
      <c r="N27" s="60"/>
      <c r="O27" s="60"/>
      <c r="P27" s="60"/>
      <c r="Q27" s="43">
        <f t="shared" si="0"/>
        <v>7</v>
      </c>
      <c r="R27" s="44">
        <f t="shared" si="1"/>
        <v>0.11666666666666667</v>
      </c>
      <c r="S27" s="58" t="s">
        <v>114</v>
      </c>
    </row>
    <row r="28" spans="1:19" x14ac:dyDescent="0.3">
      <c r="A28" s="52">
        <f t="shared" si="2"/>
        <v>11</v>
      </c>
      <c r="B28" s="53"/>
      <c r="C28" s="53"/>
      <c r="D28" s="53"/>
      <c r="E28" s="54"/>
      <c r="F28" s="57">
        <v>90072</v>
      </c>
      <c r="G28" s="60">
        <v>6</v>
      </c>
      <c r="H28" s="60">
        <v>0</v>
      </c>
      <c r="I28" s="60">
        <v>0</v>
      </c>
      <c r="J28" s="60"/>
      <c r="K28" s="60"/>
      <c r="L28" s="60"/>
      <c r="M28" s="60"/>
      <c r="N28" s="60"/>
      <c r="O28" s="60"/>
      <c r="P28" s="60"/>
      <c r="Q28" s="43">
        <f t="shared" si="0"/>
        <v>6</v>
      </c>
      <c r="R28" s="44">
        <f t="shared" si="1"/>
        <v>0.1</v>
      </c>
      <c r="S28" s="58" t="s">
        <v>114</v>
      </c>
    </row>
    <row r="29" spans="1:19" x14ac:dyDescent="0.3">
      <c r="A29" s="52">
        <f t="shared" si="2"/>
        <v>12</v>
      </c>
      <c r="B29" s="53"/>
      <c r="C29" s="53"/>
      <c r="D29" s="53"/>
      <c r="E29" s="54"/>
      <c r="F29" s="57">
        <v>90078</v>
      </c>
      <c r="G29" s="60">
        <v>6</v>
      </c>
      <c r="H29" s="60">
        <v>0</v>
      </c>
      <c r="I29" s="60">
        <v>0</v>
      </c>
      <c r="J29" s="60"/>
      <c r="K29" s="60"/>
      <c r="L29" s="60"/>
      <c r="M29" s="60"/>
      <c r="N29" s="60"/>
      <c r="O29" s="60"/>
      <c r="P29" s="60"/>
      <c r="Q29" s="43">
        <f t="shared" si="0"/>
        <v>6</v>
      </c>
      <c r="R29" s="44">
        <f t="shared" si="1"/>
        <v>0.1</v>
      </c>
      <c r="S29" s="58" t="s">
        <v>114</v>
      </c>
    </row>
    <row r="30" spans="1:19" x14ac:dyDescent="0.3">
      <c r="A30" s="52">
        <f t="shared" si="2"/>
        <v>13</v>
      </c>
      <c r="B30" s="53"/>
      <c r="C30" s="53"/>
      <c r="D30" s="53"/>
      <c r="E30" s="54"/>
      <c r="F30" s="57">
        <v>90086</v>
      </c>
      <c r="G30" s="60">
        <v>6</v>
      </c>
      <c r="H30" s="60">
        <v>0</v>
      </c>
      <c r="I30" s="60">
        <v>0</v>
      </c>
      <c r="J30" s="60"/>
      <c r="K30" s="60"/>
      <c r="L30" s="60"/>
      <c r="M30" s="60"/>
      <c r="N30" s="60"/>
      <c r="O30" s="60"/>
      <c r="P30" s="60"/>
      <c r="Q30" s="43">
        <f t="shared" si="0"/>
        <v>6</v>
      </c>
      <c r="R30" s="44">
        <f t="shared" si="1"/>
        <v>0.1</v>
      </c>
      <c r="S30" s="58" t="s">
        <v>114</v>
      </c>
    </row>
    <row r="31" spans="1:19" x14ac:dyDescent="0.3">
      <c r="A31" s="52">
        <f t="shared" si="2"/>
        <v>14</v>
      </c>
      <c r="B31" s="53"/>
      <c r="C31" s="53"/>
      <c r="D31" s="53"/>
      <c r="E31" s="54"/>
      <c r="F31" s="57">
        <v>90085</v>
      </c>
      <c r="G31" s="60">
        <v>5</v>
      </c>
      <c r="H31" s="60">
        <v>0</v>
      </c>
      <c r="I31" s="60">
        <v>0</v>
      </c>
      <c r="J31" s="60"/>
      <c r="K31" s="60"/>
      <c r="L31" s="60"/>
      <c r="M31" s="60"/>
      <c r="N31" s="60"/>
      <c r="O31" s="60"/>
      <c r="P31" s="60"/>
      <c r="Q31" s="43">
        <f t="shared" si="0"/>
        <v>5</v>
      </c>
      <c r="R31" s="44">
        <f t="shared" si="1"/>
        <v>8.3333333333333329E-2</v>
      </c>
      <c r="S31" s="58" t="s">
        <v>114</v>
      </c>
    </row>
    <row r="32" spans="1:19" ht="19.95" customHeight="1" x14ac:dyDescent="0.3">
      <c r="Q32" s="26"/>
      <c r="R32" s="26"/>
      <c r="S32" s="4"/>
    </row>
    <row r="33" spans="1:18" ht="20.25" customHeight="1" x14ac:dyDescent="0.3">
      <c r="A33" s="25"/>
      <c r="B33" s="25"/>
      <c r="C33" s="25"/>
      <c r="D33" s="6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15.6" x14ac:dyDescent="0.3">
      <c r="A34" s="1" t="s">
        <v>366</v>
      </c>
      <c r="B34"/>
      <c r="C34" s="38"/>
      <c r="D34" s="86" t="s">
        <v>374</v>
      </c>
      <c r="E34" s="86"/>
      <c r="F34" s="40"/>
      <c r="H34" s="37"/>
      <c r="I34" s="37"/>
      <c r="J34" s="37"/>
      <c r="K34" s="37"/>
      <c r="L34" s="37"/>
      <c r="M34" s="37"/>
      <c r="N34" s="37"/>
      <c r="O34" s="37"/>
      <c r="P34" s="37"/>
      <c r="Q34" s="28"/>
      <c r="R34" s="28"/>
    </row>
    <row r="35" spans="1:18" ht="19.95" customHeight="1" x14ac:dyDescent="0.3">
      <c r="A35" s="2"/>
      <c r="B35" s="2"/>
      <c r="C35" s="39" t="s">
        <v>367</v>
      </c>
      <c r="D35" s="79" t="s">
        <v>359</v>
      </c>
      <c r="E35" s="79"/>
      <c r="F35" s="79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28"/>
    </row>
    <row r="36" spans="1:18" ht="19.95" customHeight="1" x14ac:dyDescent="0.3">
      <c r="A36" s="1" t="s">
        <v>368</v>
      </c>
      <c r="B36"/>
      <c r="C36" s="38"/>
      <c r="D36" s="86" t="s">
        <v>375</v>
      </c>
      <c r="E36" s="86"/>
      <c r="F36" s="41"/>
      <c r="H36" s="37"/>
      <c r="I36" s="37"/>
      <c r="J36" s="37"/>
      <c r="K36" s="37"/>
      <c r="L36" s="37"/>
      <c r="M36" s="37"/>
      <c r="N36" s="37"/>
      <c r="O36" s="37"/>
      <c r="P36" s="37"/>
      <c r="Q36" s="28"/>
      <c r="R36" s="28"/>
    </row>
    <row r="37" spans="1:18" ht="19.95" customHeight="1" x14ac:dyDescent="0.3">
      <c r="A37"/>
      <c r="B37"/>
      <c r="C37" s="39" t="s">
        <v>367</v>
      </c>
      <c r="D37" s="79" t="s">
        <v>359</v>
      </c>
      <c r="E37" s="79"/>
      <c r="F37" s="7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19.95" customHeight="1" x14ac:dyDescent="0.3"/>
  </sheetData>
  <autoFilter ref="A17:S17">
    <sortState ref="A18:X94">
      <sortCondition descending="1" ref="S17"/>
    </sortState>
  </autoFilter>
  <sortState ref="B18:Q31">
    <sortCondition descending="1" ref="Q18:Q31"/>
  </sortState>
  <mergeCells count="19">
    <mergeCell ref="J7:S7"/>
    <mergeCell ref="A1:S1"/>
    <mergeCell ref="A3:S3"/>
    <mergeCell ref="A5:I5"/>
    <mergeCell ref="J5:S5"/>
    <mergeCell ref="J6:S6"/>
    <mergeCell ref="D37:F37"/>
    <mergeCell ref="J8:S8"/>
    <mergeCell ref="A10:D10"/>
    <mergeCell ref="E10:G10"/>
    <mergeCell ref="A12:D12"/>
    <mergeCell ref="E12:G12"/>
    <mergeCell ref="A14:D14"/>
    <mergeCell ref="E14:G14"/>
    <mergeCell ref="G16:P16"/>
    <mergeCell ref="D34:E34"/>
    <mergeCell ref="D35:F35"/>
    <mergeCell ref="H35:Q35"/>
    <mergeCell ref="D36:E36"/>
  </mergeCells>
  <conditionalFormatting sqref="J5">
    <cfRule type="containsBlanks" dxfId="5" priority="2">
      <formula>LEN(TRIM(J5))=0</formula>
    </cfRule>
  </conditionalFormatting>
  <conditionalFormatting sqref="J7">
    <cfRule type="containsBlanks" dxfId="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180" verticalDpi="180" r:id="rId1"/>
  <headerFooter>
    <oddFooter>&amp;C&amp;P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6"/>
  <sheetViews>
    <sheetView view="pageBreakPreview" topLeftCell="A11" zoomScaleSheetLayoutView="100" workbookViewId="0">
      <selection activeCell="B18" sqref="B18:E20"/>
    </sheetView>
  </sheetViews>
  <sheetFormatPr defaultColWidth="9.109375" defaultRowHeight="14.4" x14ac:dyDescent="0.3"/>
  <cols>
    <col min="1" max="1" width="7.109375" style="26" customWidth="1"/>
    <col min="2" max="4" width="18.88671875" style="11" customWidth="1"/>
    <col min="5" max="5" width="8.44140625" style="6" customWidth="1"/>
    <col min="6" max="6" width="14.5546875" style="6" customWidth="1"/>
    <col min="7" max="16" width="5.33203125" style="11" customWidth="1"/>
  </cols>
  <sheetData>
    <row r="1" spans="1:19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.6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.6" x14ac:dyDescent="0.3">
      <c r="A3" s="88" t="s">
        <v>371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5.6" x14ac:dyDescent="0.3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9" ht="18" x14ac:dyDescent="0.3">
      <c r="A5" s="65" t="s">
        <v>372</v>
      </c>
      <c r="B5" s="65"/>
      <c r="C5" s="65"/>
      <c r="D5" s="65"/>
      <c r="E5" s="65"/>
      <c r="F5" s="65"/>
      <c r="G5" s="65"/>
      <c r="H5" s="65"/>
      <c r="I5" s="65"/>
      <c r="J5" s="87" t="s">
        <v>373</v>
      </c>
      <c r="K5" s="87"/>
      <c r="L5" s="87"/>
      <c r="M5" s="87"/>
      <c r="N5" s="87"/>
      <c r="O5" s="87"/>
      <c r="P5" s="87"/>
      <c r="Q5" s="87"/>
      <c r="R5" s="87"/>
      <c r="S5" s="87"/>
    </row>
    <row r="6" spans="1:19" x14ac:dyDescent="0.3">
      <c r="J6" s="67" t="s">
        <v>5</v>
      </c>
      <c r="K6" s="67"/>
      <c r="L6" s="67"/>
      <c r="M6" s="67"/>
      <c r="N6" s="67"/>
      <c r="O6" s="67"/>
      <c r="P6" s="67"/>
      <c r="Q6" s="67"/>
      <c r="R6" s="67"/>
      <c r="S6" s="67"/>
    </row>
    <row r="7" spans="1:19" ht="17.399999999999999" x14ac:dyDescent="0.3">
      <c r="J7" s="87" t="s">
        <v>364</v>
      </c>
      <c r="K7" s="87"/>
      <c r="L7" s="87"/>
      <c r="M7" s="87"/>
      <c r="N7" s="87"/>
      <c r="O7" s="87"/>
      <c r="P7" s="87"/>
      <c r="Q7" s="87"/>
      <c r="R7" s="87"/>
      <c r="S7" s="87"/>
    </row>
    <row r="8" spans="1:19" x14ac:dyDescent="0.3">
      <c r="J8" s="67" t="s">
        <v>143</v>
      </c>
      <c r="K8" s="67"/>
      <c r="L8" s="67"/>
      <c r="M8" s="67"/>
      <c r="N8" s="67"/>
      <c r="O8" s="67"/>
      <c r="P8" s="67"/>
      <c r="Q8" s="67"/>
      <c r="R8" s="67"/>
      <c r="S8" s="67"/>
    </row>
    <row r="10" spans="1:19" ht="15.6" x14ac:dyDescent="0.3">
      <c r="A10" s="68" t="s">
        <v>6</v>
      </c>
      <c r="B10" s="68"/>
      <c r="C10" s="68"/>
      <c r="D10" s="68"/>
      <c r="E10" s="80">
        <v>45203</v>
      </c>
      <c r="F10" s="80"/>
      <c r="G10" s="81"/>
    </row>
    <row r="11" spans="1:19" ht="15.6" x14ac:dyDescent="0.3">
      <c r="A11" s="24"/>
      <c r="B11" s="25"/>
      <c r="C11" s="25"/>
      <c r="D11" s="25"/>
      <c r="E11" s="7"/>
      <c r="F11" s="7"/>
    </row>
    <row r="12" spans="1:19" ht="15.6" x14ac:dyDescent="0.3">
      <c r="A12" s="68" t="s">
        <v>369</v>
      </c>
      <c r="B12" s="68"/>
      <c r="C12" s="68"/>
      <c r="D12" s="68"/>
      <c r="E12" s="82">
        <v>3</v>
      </c>
      <c r="F12" s="82"/>
      <c r="G12" s="82"/>
      <c r="H12" s="25" t="s">
        <v>13</v>
      </c>
    </row>
    <row r="13" spans="1:19" ht="15.6" x14ac:dyDescent="0.3">
      <c r="A13" s="24"/>
      <c r="B13" s="25"/>
      <c r="C13" s="25"/>
      <c r="D13" s="25"/>
      <c r="E13" s="7"/>
      <c r="F13" s="7"/>
    </row>
    <row r="14" spans="1:19" ht="15.6" x14ac:dyDescent="0.3">
      <c r="A14" s="68" t="s">
        <v>370</v>
      </c>
      <c r="B14" s="68"/>
      <c r="C14" s="68"/>
      <c r="D14" s="68"/>
      <c r="E14" s="82">
        <v>60</v>
      </c>
      <c r="F14" s="82"/>
      <c r="G14" s="82"/>
    </row>
    <row r="16" spans="1:19" s="26" customFormat="1" ht="28.8" x14ac:dyDescent="0.3">
      <c r="A16" s="45" t="s">
        <v>2</v>
      </c>
      <c r="B16" s="45" t="s">
        <v>19</v>
      </c>
      <c r="C16" s="45" t="s">
        <v>20</v>
      </c>
      <c r="D16" s="45" t="s">
        <v>21</v>
      </c>
      <c r="E16" s="45" t="s">
        <v>360</v>
      </c>
      <c r="F16" s="45" t="s">
        <v>139</v>
      </c>
      <c r="G16" s="83" t="s">
        <v>17</v>
      </c>
      <c r="H16" s="84"/>
      <c r="I16" s="84"/>
      <c r="J16" s="84"/>
      <c r="K16" s="84"/>
      <c r="L16" s="84"/>
      <c r="M16" s="84"/>
      <c r="N16" s="84"/>
      <c r="O16" s="84"/>
      <c r="P16" s="85"/>
      <c r="Q16" s="42" t="s">
        <v>4</v>
      </c>
      <c r="R16" s="42" t="s">
        <v>10</v>
      </c>
      <c r="S16" s="61" t="s">
        <v>18</v>
      </c>
    </row>
    <row r="17" spans="1:19" x14ac:dyDescent="0.3">
      <c r="A17" s="49"/>
      <c r="B17" s="50"/>
      <c r="C17" s="50"/>
      <c r="D17" s="51"/>
      <c r="E17" s="46"/>
      <c r="F17" s="46"/>
      <c r="G17" s="33">
        <v>1</v>
      </c>
      <c r="H17" s="34">
        <v>2</v>
      </c>
      <c r="I17" s="33">
        <v>3</v>
      </c>
      <c r="J17" s="34">
        <v>4</v>
      </c>
      <c r="K17" s="33">
        <v>5</v>
      </c>
      <c r="L17" s="34">
        <v>6</v>
      </c>
      <c r="M17" s="33">
        <v>7</v>
      </c>
      <c r="N17" s="34">
        <v>8</v>
      </c>
      <c r="O17" s="33">
        <v>9</v>
      </c>
      <c r="P17" s="34">
        <v>10</v>
      </c>
      <c r="Q17" s="43"/>
      <c r="R17" s="43"/>
      <c r="S17" s="58"/>
    </row>
    <row r="18" spans="1:19" x14ac:dyDescent="0.3">
      <c r="A18" s="52">
        <f>ROW(A1)</f>
        <v>1</v>
      </c>
      <c r="B18" s="48"/>
      <c r="C18" s="48"/>
      <c r="D18" s="48"/>
      <c r="E18" s="47"/>
      <c r="F18" s="57">
        <v>10016</v>
      </c>
      <c r="G18" s="60">
        <v>12</v>
      </c>
      <c r="H18" s="60">
        <v>0</v>
      </c>
      <c r="I18" s="60">
        <v>0</v>
      </c>
      <c r="J18" s="60"/>
      <c r="K18" s="60"/>
      <c r="L18" s="60"/>
      <c r="M18" s="60"/>
      <c r="N18" s="60"/>
      <c r="O18" s="60"/>
      <c r="P18" s="60"/>
      <c r="Q18" s="43">
        <f>SUM(G18:P18)</f>
        <v>12</v>
      </c>
      <c r="R18" s="44">
        <f t="shared" ref="R18:R20" si="0">Q18/$E$14</f>
        <v>0.2</v>
      </c>
      <c r="S18" s="58" t="s">
        <v>114</v>
      </c>
    </row>
    <row r="19" spans="1:19" x14ac:dyDescent="0.3">
      <c r="A19" s="52">
        <f t="shared" ref="A19:A20" si="1">ROW(A2)</f>
        <v>2</v>
      </c>
      <c r="B19" s="48"/>
      <c r="C19" s="48"/>
      <c r="D19" s="48"/>
      <c r="E19" s="47"/>
      <c r="F19" s="57">
        <v>10006</v>
      </c>
      <c r="G19" s="60">
        <v>7</v>
      </c>
      <c r="H19" s="60">
        <v>0</v>
      </c>
      <c r="I19" s="60">
        <v>0</v>
      </c>
      <c r="J19" s="60"/>
      <c r="K19" s="60"/>
      <c r="L19" s="60"/>
      <c r="M19" s="60"/>
      <c r="N19" s="60"/>
      <c r="O19" s="60"/>
      <c r="P19" s="60"/>
      <c r="Q19" s="43">
        <f>SUM(G19:P19)</f>
        <v>7</v>
      </c>
      <c r="R19" s="44">
        <f t="shared" si="0"/>
        <v>0.11666666666666667</v>
      </c>
      <c r="S19" s="58" t="s">
        <v>114</v>
      </c>
    </row>
    <row r="20" spans="1:19" x14ac:dyDescent="0.3">
      <c r="A20" s="52">
        <f t="shared" si="1"/>
        <v>3</v>
      </c>
      <c r="B20" s="48"/>
      <c r="C20" s="48"/>
      <c r="D20" s="48"/>
      <c r="E20" s="47"/>
      <c r="F20" s="57">
        <v>10007</v>
      </c>
      <c r="G20" s="60">
        <v>6</v>
      </c>
      <c r="H20" s="60">
        <v>0</v>
      </c>
      <c r="I20" s="60">
        <v>0</v>
      </c>
      <c r="J20" s="60"/>
      <c r="K20" s="60"/>
      <c r="L20" s="60"/>
      <c r="M20" s="60"/>
      <c r="N20" s="60"/>
      <c r="O20" s="60"/>
      <c r="P20" s="60"/>
      <c r="Q20" s="43">
        <f>SUM(G20:P20)</f>
        <v>6</v>
      </c>
      <c r="R20" s="44">
        <f t="shared" si="0"/>
        <v>0.1</v>
      </c>
      <c r="S20" s="58" t="s">
        <v>114</v>
      </c>
    </row>
    <row r="21" spans="1:19" ht="20.25" customHeight="1" x14ac:dyDescent="0.3">
      <c r="A21" s="25"/>
      <c r="B21" s="25"/>
      <c r="C21" s="25"/>
      <c r="D21" s="6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9" ht="15.6" x14ac:dyDescent="0.3">
      <c r="A22" s="1" t="s">
        <v>366</v>
      </c>
      <c r="B22"/>
      <c r="C22" s="38"/>
      <c r="D22" s="86" t="s">
        <v>374</v>
      </c>
      <c r="E22" s="86"/>
      <c r="F22" s="40"/>
      <c r="H22" s="37"/>
      <c r="I22" s="37"/>
      <c r="J22" s="37"/>
      <c r="K22" s="37"/>
      <c r="L22" s="37"/>
      <c r="M22" s="37"/>
      <c r="N22" s="37"/>
      <c r="O22" s="37"/>
      <c r="P22" s="37"/>
      <c r="Q22" s="28"/>
      <c r="R22" s="28"/>
    </row>
    <row r="23" spans="1:19" ht="19.95" customHeight="1" x14ac:dyDescent="0.3">
      <c r="A23" s="2"/>
      <c r="B23" s="2"/>
      <c r="C23" s="39" t="s">
        <v>367</v>
      </c>
      <c r="D23" s="79" t="s">
        <v>359</v>
      </c>
      <c r="E23" s="79"/>
      <c r="F23" s="79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28"/>
    </row>
    <row r="24" spans="1:19" ht="19.95" customHeight="1" x14ac:dyDescent="0.3">
      <c r="A24" s="1" t="s">
        <v>368</v>
      </c>
      <c r="B24"/>
      <c r="C24" s="38"/>
      <c r="D24" s="86" t="s">
        <v>375</v>
      </c>
      <c r="E24" s="86"/>
      <c r="F24" s="41"/>
      <c r="H24" s="37"/>
      <c r="I24" s="37"/>
      <c r="J24" s="37"/>
      <c r="K24" s="37"/>
      <c r="L24" s="37"/>
      <c r="M24" s="37"/>
      <c r="N24" s="37"/>
      <c r="O24" s="37"/>
      <c r="P24" s="37"/>
      <c r="Q24" s="28"/>
      <c r="R24" s="28"/>
    </row>
    <row r="25" spans="1:19" ht="19.95" customHeight="1" x14ac:dyDescent="0.3">
      <c r="A25"/>
      <c r="B25"/>
      <c r="C25" s="39" t="s">
        <v>367</v>
      </c>
      <c r="D25" s="79" t="s">
        <v>359</v>
      </c>
      <c r="E25" s="79"/>
      <c r="F25" s="7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9" ht="19.95" customHeight="1" x14ac:dyDescent="0.3"/>
  </sheetData>
  <autoFilter ref="A17:S17">
    <sortState ref="A18:X94">
      <sortCondition descending="1" ref="S17"/>
    </sortState>
  </autoFilter>
  <sortState ref="B18:Q20">
    <sortCondition descending="1" ref="Q18:Q20"/>
  </sortState>
  <mergeCells count="19">
    <mergeCell ref="J7:S7"/>
    <mergeCell ref="A1:S1"/>
    <mergeCell ref="A3:S3"/>
    <mergeCell ref="A5:I5"/>
    <mergeCell ref="J5:S5"/>
    <mergeCell ref="J6:S6"/>
    <mergeCell ref="D25:F25"/>
    <mergeCell ref="J8:S8"/>
    <mergeCell ref="A10:D10"/>
    <mergeCell ref="E10:G10"/>
    <mergeCell ref="A12:D12"/>
    <mergeCell ref="E12:G12"/>
    <mergeCell ref="A14:D14"/>
    <mergeCell ref="E14:G14"/>
    <mergeCell ref="G16:P16"/>
    <mergeCell ref="D22:E22"/>
    <mergeCell ref="D23:F23"/>
    <mergeCell ref="H23:Q23"/>
    <mergeCell ref="D24:E24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180" verticalDpi="180" r:id="rId1"/>
  <headerFooter>
    <oddFooter>&amp;C&amp;P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7"/>
  <sheetViews>
    <sheetView tabSelected="1" view="pageBreakPreview" topLeftCell="A6" zoomScaleSheetLayoutView="100" workbookViewId="0">
      <selection activeCell="B18" sqref="B18:E20"/>
    </sheetView>
  </sheetViews>
  <sheetFormatPr defaultColWidth="9.109375" defaultRowHeight="14.4" x14ac:dyDescent="0.3"/>
  <cols>
    <col min="1" max="1" width="7.109375" style="26" customWidth="1"/>
    <col min="2" max="4" width="18.88671875" style="11" customWidth="1"/>
    <col min="5" max="5" width="8.44140625" style="6" customWidth="1"/>
    <col min="6" max="6" width="14.5546875" style="6" customWidth="1"/>
    <col min="7" max="16" width="5.33203125" style="11" customWidth="1"/>
  </cols>
  <sheetData>
    <row r="1" spans="1:19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.6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.6" x14ac:dyDescent="0.3">
      <c r="A3" s="88" t="s">
        <v>371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5.6" x14ac:dyDescent="0.3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9" ht="18" x14ac:dyDescent="0.3">
      <c r="A5" s="65" t="s">
        <v>372</v>
      </c>
      <c r="B5" s="65"/>
      <c r="C5" s="65"/>
      <c r="D5" s="65"/>
      <c r="E5" s="65"/>
      <c r="F5" s="65"/>
      <c r="G5" s="65"/>
      <c r="H5" s="65"/>
      <c r="I5" s="65"/>
      <c r="J5" s="87" t="s">
        <v>373</v>
      </c>
      <c r="K5" s="87"/>
      <c r="L5" s="87"/>
      <c r="M5" s="87"/>
      <c r="N5" s="87"/>
      <c r="O5" s="87"/>
      <c r="P5" s="87"/>
      <c r="Q5" s="87"/>
      <c r="R5" s="87"/>
      <c r="S5" s="87"/>
    </row>
    <row r="6" spans="1:19" x14ac:dyDescent="0.3">
      <c r="J6" s="67" t="s">
        <v>5</v>
      </c>
      <c r="K6" s="67"/>
      <c r="L6" s="67"/>
      <c r="M6" s="67"/>
      <c r="N6" s="67"/>
      <c r="O6" s="67"/>
      <c r="P6" s="67"/>
      <c r="Q6" s="67"/>
      <c r="R6" s="67"/>
      <c r="S6" s="67"/>
    </row>
    <row r="7" spans="1:19" ht="17.399999999999999" x14ac:dyDescent="0.3">
      <c r="J7" s="87" t="s">
        <v>365</v>
      </c>
      <c r="K7" s="87"/>
      <c r="L7" s="87"/>
      <c r="M7" s="87"/>
      <c r="N7" s="87"/>
      <c r="O7" s="87"/>
      <c r="P7" s="87"/>
      <c r="Q7" s="87"/>
      <c r="R7" s="87"/>
      <c r="S7" s="87"/>
    </row>
    <row r="8" spans="1:19" x14ac:dyDescent="0.3">
      <c r="J8" s="67" t="s">
        <v>143</v>
      </c>
      <c r="K8" s="67"/>
      <c r="L8" s="67"/>
      <c r="M8" s="67"/>
      <c r="N8" s="67"/>
      <c r="O8" s="67"/>
      <c r="P8" s="67"/>
      <c r="Q8" s="67"/>
      <c r="R8" s="67"/>
      <c r="S8" s="67"/>
    </row>
    <row r="10" spans="1:19" ht="15.6" x14ac:dyDescent="0.3">
      <c r="A10" s="68" t="s">
        <v>6</v>
      </c>
      <c r="B10" s="68"/>
      <c r="C10" s="68"/>
      <c r="D10" s="68"/>
      <c r="E10" s="80">
        <v>45203</v>
      </c>
      <c r="F10" s="80"/>
      <c r="G10" s="81"/>
    </row>
    <row r="11" spans="1:19" ht="15.6" x14ac:dyDescent="0.3">
      <c r="A11" s="24"/>
      <c r="B11" s="25"/>
      <c r="C11" s="25"/>
      <c r="D11" s="25"/>
      <c r="E11" s="7"/>
      <c r="F11" s="7"/>
    </row>
    <row r="12" spans="1:19" ht="15.6" x14ac:dyDescent="0.3">
      <c r="A12" s="68" t="s">
        <v>369</v>
      </c>
      <c r="B12" s="68"/>
      <c r="C12" s="68"/>
      <c r="D12" s="68"/>
      <c r="E12" s="82">
        <v>3</v>
      </c>
      <c r="F12" s="82"/>
      <c r="G12" s="82"/>
      <c r="H12" s="25" t="s">
        <v>13</v>
      </c>
    </row>
    <row r="13" spans="1:19" ht="15.6" x14ac:dyDescent="0.3">
      <c r="A13" s="24"/>
      <c r="B13" s="25"/>
      <c r="C13" s="25"/>
      <c r="D13" s="25"/>
      <c r="E13" s="7"/>
      <c r="F13" s="7"/>
    </row>
    <row r="14" spans="1:19" ht="15.6" x14ac:dyDescent="0.3">
      <c r="A14" s="68" t="s">
        <v>370</v>
      </c>
      <c r="B14" s="68"/>
      <c r="C14" s="68"/>
      <c r="D14" s="68"/>
      <c r="E14" s="82">
        <v>60</v>
      </c>
      <c r="F14" s="82"/>
      <c r="G14" s="82"/>
    </row>
    <row r="16" spans="1:19" s="26" customFormat="1" ht="28.8" x14ac:dyDescent="0.3">
      <c r="A16" s="45" t="s">
        <v>2</v>
      </c>
      <c r="B16" s="45" t="s">
        <v>19</v>
      </c>
      <c r="C16" s="45" t="s">
        <v>20</v>
      </c>
      <c r="D16" s="45" t="s">
        <v>21</v>
      </c>
      <c r="E16" s="45" t="s">
        <v>360</v>
      </c>
      <c r="F16" s="45" t="s">
        <v>139</v>
      </c>
      <c r="G16" s="83" t="s">
        <v>17</v>
      </c>
      <c r="H16" s="84"/>
      <c r="I16" s="84"/>
      <c r="J16" s="84"/>
      <c r="K16" s="84"/>
      <c r="L16" s="84"/>
      <c r="M16" s="84"/>
      <c r="N16" s="84"/>
      <c r="O16" s="84"/>
      <c r="P16" s="85"/>
      <c r="Q16" s="42" t="s">
        <v>4</v>
      </c>
      <c r="R16" s="42" t="s">
        <v>10</v>
      </c>
      <c r="S16" s="61" t="s">
        <v>18</v>
      </c>
    </row>
    <row r="17" spans="1:19" x14ac:dyDescent="0.3">
      <c r="A17" s="49"/>
      <c r="B17" s="50"/>
      <c r="C17" s="50"/>
      <c r="D17" s="51"/>
      <c r="E17" s="46"/>
      <c r="F17" s="46"/>
      <c r="G17" s="33">
        <v>1</v>
      </c>
      <c r="H17" s="34">
        <v>2</v>
      </c>
      <c r="I17" s="33">
        <v>3</v>
      </c>
      <c r="J17" s="34">
        <v>4</v>
      </c>
      <c r="K17" s="33">
        <v>5</v>
      </c>
      <c r="L17" s="34">
        <v>6</v>
      </c>
      <c r="M17" s="33">
        <v>7</v>
      </c>
      <c r="N17" s="34">
        <v>8</v>
      </c>
      <c r="O17" s="33">
        <v>9</v>
      </c>
      <c r="P17" s="34">
        <v>10</v>
      </c>
      <c r="Q17" s="43"/>
      <c r="R17" s="43"/>
      <c r="S17" s="58"/>
    </row>
    <row r="18" spans="1:19" x14ac:dyDescent="0.3">
      <c r="A18" s="52">
        <f>ROW(A1)</f>
        <v>1</v>
      </c>
      <c r="B18" s="53"/>
      <c r="C18" s="53"/>
      <c r="D18" s="53"/>
      <c r="E18" s="47"/>
      <c r="F18" s="57">
        <v>11014</v>
      </c>
      <c r="G18" s="60">
        <v>12</v>
      </c>
      <c r="H18" s="60">
        <v>0</v>
      </c>
      <c r="I18" s="60">
        <v>0</v>
      </c>
      <c r="J18" s="60"/>
      <c r="K18" s="60"/>
      <c r="L18" s="60"/>
      <c r="M18" s="60"/>
      <c r="N18" s="60"/>
      <c r="O18" s="60"/>
      <c r="P18" s="60"/>
      <c r="Q18" s="43">
        <f>SUM(G18:P18)</f>
        <v>12</v>
      </c>
      <c r="R18" s="44">
        <f t="shared" ref="R18:R20" si="0">Q18/$E$14</f>
        <v>0.2</v>
      </c>
      <c r="S18" s="58" t="s">
        <v>114</v>
      </c>
    </row>
    <row r="19" spans="1:19" x14ac:dyDescent="0.3">
      <c r="A19" s="52">
        <f t="shared" ref="A19:A20" si="1">ROW(A2)</f>
        <v>2</v>
      </c>
      <c r="B19" s="53"/>
      <c r="C19" s="53"/>
      <c r="D19" s="53"/>
      <c r="E19" s="47"/>
      <c r="F19" s="57">
        <v>11009</v>
      </c>
      <c r="G19" s="60">
        <v>11</v>
      </c>
      <c r="H19" s="60">
        <v>0</v>
      </c>
      <c r="I19" s="60">
        <v>0</v>
      </c>
      <c r="J19" s="60"/>
      <c r="K19" s="60"/>
      <c r="L19" s="60"/>
      <c r="M19" s="60"/>
      <c r="N19" s="60"/>
      <c r="O19" s="60"/>
      <c r="P19" s="60"/>
      <c r="Q19" s="43">
        <f>SUM(G19:P19)</f>
        <v>11</v>
      </c>
      <c r="R19" s="44">
        <f t="shared" si="0"/>
        <v>0.18333333333333332</v>
      </c>
      <c r="S19" s="58" t="s">
        <v>114</v>
      </c>
    </row>
    <row r="20" spans="1:19" x14ac:dyDescent="0.3">
      <c r="A20" s="52">
        <f t="shared" si="1"/>
        <v>3</v>
      </c>
      <c r="B20" s="53"/>
      <c r="C20" s="53"/>
      <c r="D20" s="53"/>
      <c r="E20" s="47"/>
      <c r="F20" s="57">
        <v>11017</v>
      </c>
      <c r="G20" s="60">
        <v>10</v>
      </c>
      <c r="H20" s="60">
        <v>0</v>
      </c>
      <c r="I20" s="60">
        <v>0</v>
      </c>
      <c r="J20" s="60"/>
      <c r="K20" s="60"/>
      <c r="L20" s="60"/>
      <c r="M20" s="60"/>
      <c r="N20" s="60"/>
      <c r="O20" s="60"/>
      <c r="P20" s="60"/>
      <c r="Q20" s="43">
        <f>SUM(G20:P20)</f>
        <v>10</v>
      </c>
      <c r="R20" s="44">
        <f t="shared" si="0"/>
        <v>0.16666666666666666</v>
      </c>
      <c r="S20" s="58" t="s">
        <v>114</v>
      </c>
    </row>
    <row r="21" spans="1:19" ht="19.95" customHeight="1" x14ac:dyDescent="0.3">
      <c r="Q21" s="26"/>
      <c r="R21" s="26"/>
      <c r="S21" s="4"/>
    </row>
    <row r="22" spans="1:19" ht="20.25" customHeight="1" x14ac:dyDescent="0.3">
      <c r="A22" s="25"/>
      <c r="B22" s="25"/>
      <c r="C22" s="25"/>
      <c r="D22" s="6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9" ht="15.6" x14ac:dyDescent="0.3">
      <c r="A23" s="1" t="s">
        <v>366</v>
      </c>
      <c r="B23"/>
      <c r="C23" s="38"/>
      <c r="D23" s="86" t="s">
        <v>374</v>
      </c>
      <c r="E23" s="86"/>
      <c r="F23" s="40"/>
      <c r="H23" s="37"/>
      <c r="I23" s="37"/>
      <c r="J23" s="37"/>
      <c r="K23" s="37"/>
      <c r="L23" s="37"/>
      <c r="M23" s="37"/>
      <c r="N23" s="37"/>
      <c r="O23" s="37"/>
      <c r="P23" s="37"/>
      <c r="Q23" s="28"/>
      <c r="R23" s="28"/>
    </row>
    <row r="24" spans="1:19" ht="19.95" customHeight="1" x14ac:dyDescent="0.3">
      <c r="A24" s="2"/>
      <c r="B24" s="2"/>
      <c r="C24" s="39" t="s">
        <v>367</v>
      </c>
      <c r="D24" s="79" t="s">
        <v>359</v>
      </c>
      <c r="E24" s="79"/>
      <c r="F24" s="79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28"/>
    </row>
    <row r="25" spans="1:19" ht="19.95" customHeight="1" x14ac:dyDescent="0.3">
      <c r="A25" s="1" t="s">
        <v>368</v>
      </c>
      <c r="B25"/>
      <c r="C25" s="38"/>
      <c r="D25" s="86" t="s">
        <v>375</v>
      </c>
      <c r="E25" s="86"/>
      <c r="F25" s="41"/>
      <c r="H25" s="37"/>
      <c r="I25" s="37"/>
      <c r="J25" s="37"/>
      <c r="K25" s="37"/>
      <c r="L25" s="37"/>
      <c r="M25" s="37"/>
      <c r="N25" s="37"/>
      <c r="O25" s="37"/>
      <c r="P25" s="37"/>
      <c r="Q25" s="28"/>
      <c r="R25" s="28"/>
    </row>
    <row r="26" spans="1:19" ht="19.95" customHeight="1" x14ac:dyDescent="0.3">
      <c r="A26"/>
      <c r="B26"/>
      <c r="C26" s="39" t="s">
        <v>367</v>
      </c>
      <c r="D26" s="79" t="s">
        <v>359</v>
      </c>
      <c r="E26" s="79"/>
      <c r="F26" s="7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9" ht="19.95" customHeight="1" x14ac:dyDescent="0.3"/>
  </sheetData>
  <autoFilter ref="A17:S17">
    <sortState ref="A18:X94">
      <sortCondition descending="1" ref="S17"/>
    </sortState>
  </autoFilter>
  <sortState ref="B18:Q20">
    <sortCondition descending="1" ref="Q18:Q20"/>
  </sortState>
  <mergeCells count="19">
    <mergeCell ref="J7:S7"/>
    <mergeCell ref="A1:S1"/>
    <mergeCell ref="A3:S3"/>
    <mergeCell ref="A5:I5"/>
    <mergeCell ref="J5:S5"/>
    <mergeCell ref="J6:S6"/>
    <mergeCell ref="D26:F26"/>
    <mergeCell ref="J8:S8"/>
    <mergeCell ref="A10:D10"/>
    <mergeCell ref="E10:G10"/>
    <mergeCell ref="A12:D12"/>
    <mergeCell ref="E12:G12"/>
    <mergeCell ref="A14:D14"/>
    <mergeCell ref="E14:G14"/>
    <mergeCell ref="G16:P16"/>
    <mergeCell ref="D23:E23"/>
    <mergeCell ref="D24:F24"/>
    <mergeCell ref="H24:Q24"/>
    <mergeCell ref="D25:E25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180" verticalDpi="18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</vt:lpstr>
      <vt:lpstr>спец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2023-10-16T06:38:44Z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